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C:\Users\OSFaustVrancic\Downloads\"/>
    </mc:Choice>
  </mc:AlternateContent>
  <xr:revisionPtr revIDLastSave="0" documentId="13_ncr:1_{2A304E73-B9D8-4DD5-8D1F-16A618F0052A}" xr6:coauthVersionLast="3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38640" windowHeight="21120" firstSheet="2"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79021"/>
</workbook>
</file>

<file path=xl/calcChain.xml><?xml version="1.0" encoding="utf-8"?>
<calcChain xmlns="http://schemas.openxmlformats.org/spreadsheetml/2006/main">
  <c r="L1447" i="9" l="1"/>
  <c r="J1447" i="9"/>
  <c r="F317" i="9"/>
  <c r="F316" i="9"/>
  <c r="F315" i="9"/>
  <c r="F314" i="9" s="1"/>
  <c r="F313" i="9"/>
  <c r="F312" i="9"/>
  <c r="F311" i="9"/>
  <c r="F310" i="9"/>
  <c r="F309" i="9"/>
  <c r="H308" i="9"/>
  <c r="G308" i="9"/>
  <c r="F308" i="9"/>
  <c r="F307" i="9"/>
  <c r="H306" i="9"/>
  <c r="G306" i="9"/>
  <c r="E306" i="9" s="1"/>
  <c r="B306" i="9" s="1"/>
  <c r="F306" i="9"/>
  <c r="H305" i="9"/>
  <c r="G305" i="9"/>
  <c r="F305" i="9"/>
  <c r="E305" i="9"/>
  <c r="B305" i="9" s="1"/>
  <c r="H304" i="9"/>
  <c r="G304" i="9"/>
  <c r="F304" i="9"/>
  <c r="E304" i="9"/>
  <c r="B304" i="9" s="1"/>
  <c r="H303" i="9"/>
  <c r="G303" i="9"/>
  <c r="E303" i="9" s="1"/>
  <c r="B303" i="9" s="1"/>
  <c r="F303" i="9"/>
  <c r="H302" i="9"/>
  <c r="G302" i="9"/>
  <c r="F302" i="9"/>
  <c r="H301" i="9"/>
  <c r="G301" i="9"/>
  <c r="F301" i="9"/>
  <c r="E301" i="9"/>
  <c r="B301" i="9" s="1"/>
  <c r="H300" i="9"/>
  <c r="G300" i="9"/>
  <c r="F300" i="9"/>
  <c r="H299" i="9"/>
  <c r="G299" i="9"/>
  <c r="F299" i="9"/>
  <c r="H298" i="9"/>
  <c r="E298" i="9" s="1"/>
  <c r="B298" i="9" s="1"/>
  <c r="G298" i="9"/>
  <c r="F298" i="9"/>
  <c r="H297" i="9"/>
  <c r="G297" i="9"/>
  <c r="F297" i="9"/>
  <c r="H296" i="9"/>
  <c r="G296" i="9"/>
  <c r="E296" i="9" s="1"/>
  <c r="B296" i="9" s="1"/>
  <c r="F296" i="9"/>
  <c r="H295" i="9"/>
  <c r="G295" i="9"/>
  <c r="E295" i="9" s="1"/>
  <c r="B295" i="9" s="1"/>
  <c r="F295" i="9"/>
  <c r="H294" i="9"/>
  <c r="E294" i="9" s="1"/>
  <c r="G294" i="9"/>
  <c r="F294" i="9"/>
  <c r="B294" i="9"/>
  <c r="H293" i="9"/>
  <c r="G293" i="9"/>
  <c r="E293" i="9" s="1"/>
  <c r="B293" i="9" s="1"/>
  <c r="F293" i="9"/>
  <c r="H292" i="9"/>
  <c r="G292" i="9"/>
  <c r="F292" i="9"/>
  <c r="H291" i="9"/>
  <c r="G291" i="9"/>
  <c r="E291" i="9" s="1"/>
  <c r="B291" i="9" s="1"/>
  <c r="F291" i="9"/>
  <c r="F290" i="9"/>
  <c r="F289" i="9"/>
  <c r="H288" i="9"/>
  <c r="G288" i="9"/>
  <c r="F288" i="9"/>
  <c r="H287" i="9"/>
  <c r="G287" i="9"/>
  <c r="F287" i="9"/>
  <c r="H286" i="9"/>
  <c r="E286" i="9" s="1"/>
  <c r="B286" i="9" s="1"/>
  <c r="G286" i="9"/>
  <c r="F286" i="9"/>
  <c r="H285" i="9"/>
  <c r="G285" i="9"/>
  <c r="F285" i="9"/>
  <c r="F284" i="9"/>
  <c r="H283" i="9"/>
  <c r="G283" i="9"/>
  <c r="E283" i="9" s="1"/>
  <c r="F283" i="9"/>
  <c r="H282" i="9"/>
  <c r="G282" i="9"/>
  <c r="E282" i="9" s="1"/>
  <c r="B282" i="9" s="1"/>
  <c r="F282" i="9"/>
  <c r="H281" i="9"/>
  <c r="G281" i="9"/>
  <c r="F281" i="9"/>
  <c r="F280" i="9"/>
  <c r="F279" i="9"/>
  <c r="F278" i="9"/>
  <c r="F277" i="9" s="1"/>
  <c r="F276" i="9"/>
  <c r="L275" i="9"/>
  <c r="F275" i="9" s="1"/>
  <c r="H275" i="9"/>
  <c r="F274" i="9"/>
  <c r="I273" i="9"/>
  <c r="H273" i="9"/>
  <c r="F273" i="9"/>
  <c r="E272" i="9"/>
  <c r="M271" i="9"/>
  <c r="L271" i="9"/>
  <c r="F271" i="9"/>
  <c r="E271" i="9"/>
  <c r="B271" i="9" s="1"/>
  <c r="M270" i="9"/>
  <c r="L270" i="9"/>
  <c r="F270" i="9"/>
  <c r="B270" i="9" s="1"/>
  <c r="E270" i="9"/>
  <c r="M269" i="9"/>
  <c r="L269" i="9"/>
  <c r="F269" i="9" s="1"/>
  <c r="B269" i="9" s="1"/>
  <c r="E269" i="9"/>
  <c r="M268" i="9"/>
  <c r="F268" i="9" s="1"/>
  <c r="B268" i="9" s="1"/>
  <c r="L268" i="9"/>
  <c r="E268" i="9"/>
  <c r="M267" i="9"/>
  <c r="L267" i="9"/>
  <c r="F267" i="9"/>
  <c r="E267" i="9"/>
  <c r="B267" i="9" s="1"/>
  <c r="M266" i="9"/>
  <c r="L266" i="9"/>
  <c r="F266" i="9"/>
  <c r="B266" i="9" s="1"/>
  <c r="E266" i="9"/>
  <c r="M265" i="9"/>
  <c r="L265" i="9"/>
  <c r="F265" i="9" s="1"/>
  <c r="B265" i="9" s="1"/>
  <c r="E265" i="9"/>
  <c r="M264" i="9"/>
  <c r="F264" i="9" s="1"/>
  <c r="B264" i="9" s="1"/>
  <c r="L264" i="9"/>
  <c r="E264" i="9"/>
  <c r="M263" i="9"/>
  <c r="L263" i="9"/>
  <c r="F263" i="9"/>
  <c r="E263" i="9"/>
  <c r="B263" i="9" s="1"/>
  <c r="M262" i="9"/>
  <c r="L262" i="9"/>
  <c r="F262" i="9"/>
  <c r="B262" i="9" s="1"/>
  <c r="E262" i="9"/>
  <c r="M261" i="9"/>
  <c r="L261" i="9"/>
  <c r="F261" i="9" s="1"/>
  <c r="B261" i="9" s="1"/>
  <c r="E261" i="9"/>
  <c r="M260" i="9"/>
  <c r="F260" i="9" s="1"/>
  <c r="B260" i="9" s="1"/>
  <c r="L260" i="9"/>
  <c r="E260" i="9"/>
  <c r="M259" i="9"/>
  <c r="L259" i="9"/>
  <c r="F259" i="9"/>
  <c r="E259" i="9"/>
  <c r="B259" i="9" s="1"/>
  <c r="M258" i="9"/>
  <c r="L258" i="9"/>
  <c r="F258" i="9"/>
  <c r="B258" i="9" s="1"/>
  <c r="E258" i="9"/>
  <c r="M257" i="9"/>
  <c r="L257" i="9"/>
  <c r="F257" i="9" s="1"/>
  <c r="B257" i="9" s="1"/>
  <c r="E257" i="9"/>
  <c r="M256" i="9"/>
  <c r="F256" i="9" s="1"/>
  <c r="L256" i="9"/>
  <c r="E256" i="9"/>
  <c r="B256" i="9"/>
  <c r="M255" i="9"/>
  <c r="L255" i="9"/>
  <c r="F255" i="9"/>
  <c r="E255" i="9"/>
  <c r="B255" i="9" s="1"/>
  <c r="M254" i="9"/>
  <c r="L254" i="9"/>
  <c r="F254" i="9"/>
  <c r="B254" i="9" s="1"/>
  <c r="E254" i="9"/>
  <c r="M253" i="9"/>
  <c r="L253" i="9"/>
  <c r="F253" i="9" s="1"/>
  <c r="B253" i="9" s="1"/>
  <c r="E253" i="9"/>
  <c r="M252" i="9"/>
  <c r="L252" i="9"/>
  <c r="E252" i="9"/>
  <c r="M251" i="9"/>
  <c r="F251" i="9" s="1"/>
  <c r="B251" i="9" s="1"/>
  <c r="L251" i="9"/>
  <c r="E251" i="9"/>
  <c r="M250" i="9"/>
  <c r="L250" i="9"/>
  <c r="F250" i="9"/>
  <c r="E250" i="9"/>
  <c r="B250" i="9" s="1"/>
  <c r="M249" i="9"/>
  <c r="L249" i="9"/>
  <c r="F249" i="9" s="1"/>
  <c r="B249" i="9" s="1"/>
  <c r="E249" i="9"/>
  <c r="M248" i="9"/>
  <c r="L248" i="9"/>
  <c r="E248" i="9"/>
  <c r="M247" i="9"/>
  <c r="F247" i="9" s="1"/>
  <c r="B247" i="9" s="1"/>
  <c r="L247" i="9"/>
  <c r="E247" i="9"/>
  <c r="M246" i="9"/>
  <c r="L246" i="9"/>
  <c r="F246" i="9"/>
  <c r="E246" i="9"/>
  <c r="B246" i="9" s="1"/>
  <c r="M245" i="9"/>
  <c r="L245" i="9"/>
  <c r="F245" i="9" s="1"/>
  <c r="B245" i="9" s="1"/>
  <c r="E245" i="9"/>
  <c r="M244" i="9"/>
  <c r="L244" i="9"/>
  <c r="E244" i="9"/>
  <c r="M243" i="9"/>
  <c r="F243" i="9" s="1"/>
  <c r="B243" i="9" s="1"/>
  <c r="L243" i="9"/>
  <c r="E243" i="9"/>
  <c r="M242" i="9"/>
  <c r="L242" i="9"/>
  <c r="F242" i="9"/>
  <c r="E242" i="9"/>
  <c r="B242" i="9" s="1"/>
  <c r="M241" i="9"/>
  <c r="L241" i="9"/>
  <c r="F241" i="9" s="1"/>
  <c r="B241" i="9" s="1"/>
  <c r="E241" i="9"/>
  <c r="M240" i="9"/>
  <c r="L240" i="9"/>
  <c r="E240" i="9"/>
  <c r="M239" i="9"/>
  <c r="F239" i="9" s="1"/>
  <c r="B239" i="9" s="1"/>
  <c r="L239" i="9"/>
  <c r="E239" i="9"/>
  <c r="M238" i="9"/>
  <c r="L238" i="9"/>
  <c r="F238" i="9"/>
  <c r="E238" i="9"/>
  <c r="B238" i="9" s="1"/>
  <c r="M237" i="9"/>
  <c r="L237" i="9"/>
  <c r="F237" i="9" s="1"/>
  <c r="B237" i="9" s="1"/>
  <c r="E237" i="9"/>
  <c r="M236" i="9"/>
  <c r="L236" i="9"/>
  <c r="E236" i="9"/>
  <c r="M235" i="9"/>
  <c r="F235" i="9" s="1"/>
  <c r="B235" i="9" s="1"/>
  <c r="L235" i="9"/>
  <c r="E235" i="9"/>
  <c r="M234" i="9"/>
  <c r="L234" i="9"/>
  <c r="F234" i="9"/>
  <c r="E234" i="9"/>
  <c r="B234" i="9" s="1"/>
  <c r="M233" i="9"/>
  <c r="L233" i="9"/>
  <c r="F233" i="9" s="1"/>
  <c r="B233" i="9" s="1"/>
  <c r="E233" i="9"/>
  <c r="M232" i="9"/>
  <c r="L232" i="9"/>
  <c r="E232" i="9"/>
  <c r="M231" i="9"/>
  <c r="F231" i="9" s="1"/>
  <c r="B231" i="9" s="1"/>
  <c r="L231" i="9"/>
  <c r="E231" i="9"/>
  <c r="M230" i="9"/>
  <c r="L230" i="9"/>
  <c r="F230" i="9"/>
  <c r="E230" i="9"/>
  <c r="B230" i="9" s="1"/>
  <c r="M229" i="9"/>
  <c r="L229" i="9"/>
  <c r="F229" i="9" s="1"/>
  <c r="B229" i="9" s="1"/>
  <c r="E229" i="9"/>
  <c r="M228" i="9"/>
  <c r="L228" i="9"/>
  <c r="E228" i="9"/>
  <c r="M227" i="9"/>
  <c r="F227" i="9" s="1"/>
  <c r="B227" i="9" s="1"/>
  <c r="L227" i="9"/>
  <c r="E227" i="9"/>
  <c r="M226" i="9"/>
  <c r="L226" i="9"/>
  <c r="F226" i="9"/>
  <c r="E226" i="9"/>
  <c r="B226" i="9" s="1"/>
  <c r="M225" i="9"/>
  <c r="L225" i="9"/>
  <c r="F225" i="9" s="1"/>
  <c r="B225" i="9" s="1"/>
  <c r="E225" i="9"/>
  <c r="M224" i="9"/>
  <c r="L224" i="9"/>
  <c r="E224" i="9"/>
  <c r="M223" i="9"/>
  <c r="F223" i="9" s="1"/>
  <c r="B223" i="9" s="1"/>
  <c r="L223" i="9"/>
  <c r="E223" i="9"/>
  <c r="M222" i="9"/>
  <c r="L222" i="9"/>
  <c r="F222" i="9"/>
  <c r="E222" i="9"/>
  <c r="B222" i="9" s="1"/>
  <c r="M221" i="9"/>
  <c r="L221" i="9"/>
  <c r="E221" i="9"/>
  <c r="M220" i="9"/>
  <c r="L220" i="9"/>
  <c r="E220" i="9"/>
  <c r="M219" i="9"/>
  <c r="F219" i="9" s="1"/>
  <c r="B219" i="9" s="1"/>
  <c r="L219" i="9"/>
  <c r="E219" i="9"/>
  <c r="M218" i="9"/>
  <c r="F218" i="9" s="1"/>
  <c r="L218" i="9"/>
  <c r="E218" i="9"/>
  <c r="M217" i="9"/>
  <c r="L217" i="9"/>
  <c r="E217" i="9"/>
  <c r="M216" i="9"/>
  <c r="L216" i="9"/>
  <c r="E216" i="9"/>
  <c r="M215" i="9"/>
  <c r="L215" i="9"/>
  <c r="E215" i="9"/>
  <c r="M214" i="9"/>
  <c r="L214" i="9"/>
  <c r="F214" i="9"/>
  <c r="E214" i="9"/>
  <c r="B214" i="9" s="1"/>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E159" i="9" s="1"/>
  <c r="B159" i="9" s="1"/>
  <c r="F159" i="9"/>
  <c r="H158" i="9"/>
  <c r="G158" i="9"/>
  <c r="F158" i="9"/>
  <c r="E158" i="9"/>
  <c r="B158" i="9" s="1"/>
  <c r="H157" i="9"/>
  <c r="G157" i="9"/>
  <c r="F157" i="9"/>
  <c r="E157" i="9"/>
  <c r="B157" i="9" s="1"/>
  <c r="H156" i="9"/>
  <c r="G156" i="9"/>
  <c r="E156" i="9" s="1"/>
  <c r="B156" i="9" s="1"/>
  <c r="F156" i="9"/>
  <c r="H155" i="9"/>
  <c r="G155" i="9"/>
  <c r="E155" i="9" s="1"/>
  <c r="B155" i="9" s="1"/>
  <c r="F155" i="9"/>
  <c r="H154" i="9"/>
  <c r="G154" i="9"/>
  <c r="F154" i="9"/>
  <c r="E154" i="9"/>
  <c r="B154" i="9" s="1"/>
  <c r="H153" i="9"/>
  <c r="G153" i="9"/>
  <c r="F153" i="9"/>
  <c r="E153" i="9"/>
  <c r="B153" i="9" s="1"/>
  <c r="H152" i="9"/>
  <c r="G152" i="9"/>
  <c r="E152" i="9" s="1"/>
  <c r="B152" i="9" s="1"/>
  <c r="F152" i="9"/>
  <c r="H151" i="9"/>
  <c r="G151" i="9"/>
  <c r="E151" i="9" s="1"/>
  <c r="B151" i="9" s="1"/>
  <c r="F151" i="9"/>
  <c r="H150" i="9"/>
  <c r="G150" i="9"/>
  <c r="F150" i="9"/>
  <c r="E150" i="9"/>
  <c r="B150" i="9" s="1"/>
  <c r="H149" i="9"/>
  <c r="G149" i="9"/>
  <c r="F149" i="9"/>
  <c r="E149" i="9"/>
  <c r="B149" i="9" s="1"/>
  <c r="H148" i="9"/>
  <c r="G148" i="9"/>
  <c r="E148" i="9" s="1"/>
  <c r="B148" i="9" s="1"/>
  <c r="F148" i="9"/>
  <c r="H147" i="9"/>
  <c r="G147" i="9"/>
  <c r="E147" i="9" s="1"/>
  <c r="B147" i="9" s="1"/>
  <c r="F147" i="9"/>
  <c r="H146" i="9"/>
  <c r="G146" i="9"/>
  <c r="F146" i="9"/>
  <c r="E146" i="9"/>
  <c r="B146" i="9" s="1"/>
  <c r="H145" i="9"/>
  <c r="G145" i="9"/>
  <c r="F145" i="9"/>
  <c r="E145" i="9"/>
  <c r="B145" i="9" s="1"/>
  <c r="H144" i="9"/>
  <c r="G144" i="9"/>
  <c r="E144" i="9" s="1"/>
  <c r="B144" i="9" s="1"/>
  <c r="F144" i="9"/>
  <c r="F143" i="9"/>
  <c r="H142" i="9"/>
  <c r="G142" i="9"/>
  <c r="F142" i="9"/>
  <c r="E142" i="9"/>
  <c r="B142" i="9" s="1"/>
  <c r="H141" i="9"/>
  <c r="G141" i="9"/>
  <c r="E141" i="9" s="1"/>
  <c r="B141" i="9" s="1"/>
  <c r="F141" i="9"/>
  <c r="H140" i="9"/>
  <c r="G140" i="9"/>
  <c r="E140" i="9" s="1"/>
  <c r="B140" i="9" s="1"/>
  <c r="F140" i="9"/>
  <c r="H139" i="9"/>
  <c r="E139" i="9" s="1"/>
  <c r="B139" i="9" s="1"/>
  <c r="G139" i="9"/>
  <c r="F139" i="9"/>
  <c r="H138" i="9"/>
  <c r="G138" i="9"/>
  <c r="F138" i="9"/>
  <c r="E138" i="9"/>
  <c r="B138" i="9" s="1"/>
  <c r="H137" i="9"/>
  <c r="G137" i="9"/>
  <c r="E137" i="9" s="1"/>
  <c r="B137" i="9" s="1"/>
  <c r="F137" i="9"/>
  <c r="H136" i="9"/>
  <c r="G136" i="9"/>
  <c r="E136" i="9" s="1"/>
  <c r="B136" i="9" s="1"/>
  <c r="F136" i="9"/>
  <c r="H135" i="9"/>
  <c r="E135" i="9" s="1"/>
  <c r="B135" i="9" s="1"/>
  <c r="G135" i="9"/>
  <c r="F135" i="9"/>
  <c r="H134" i="9"/>
  <c r="G134" i="9"/>
  <c r="F134" i="9"/>
  <c r="E134" i="9"/>
  <c r="B134" i="9" s="1"/>
  <c r="H133" i="9"/>
  <c r="G133" i="9"/>
  <c r="E133" i="9" s="1"/>
  <c r="B133" i="9" s="1"/>
  <c r="F133" i="9"/>
  <c r="H132" i="9"/>
  <c r="G132" i="9"/>
  <c r="E132" i="9" s="1"/>
  <c r="B132" i="9" s="1"/>
  <c r="F132" i="9"/>
  <c r="H131" i="9"/>
  <c r="E131" i="9" s="1"/>
  <c r="B131" i="9" s="1"/>
  <c r="G131" i="9"/>
  <c r="F131" i="9"/>
  <c r="H130" i="9"/>
  <c r="G130" i="9"/>
  <c r="F130" i="9"/>
  <c r="E130" i="9"/>
  <c r="B130" i="9" s="1"/>
  <c r="H129" i="9"/>
  <c r="G129" i="9"/>
  <c r="E129" i="9" s="1"/>
  <c r="B129" i="9" s="1"/>
  <c r="F129" i="9"/>
  <c r="H128" i="9"/>
  <c r="G128" i="9"/>
  <c r="E128" i="9" s="1"/>
  <c r="B128" i="9" s="1"/>
  <c r="F128" i="9"/>
  <c r="H127" i="9"/>
  <c r="E127" i="9" s="1"/>
  <c r="B127" i="9" s="1"/>
  <c r="G127" i="9"/>
  <c r="F127" i="9"/>
  <c r="H126" i="9"/>
  <c r="G126" i="9"/>
  <c r="F126" i="9"/>
  <c r="E126" i="9"/>
  <c r="B126" i="9" s="1"/>
  <c r="H125" i="9"/>
  <c r="G125" i="9"/>
  <c r="E125" i="9" s="1"/>
  <c r="B125" i="9" s="1"/>
  <c r="F125" i="9"/>
  <c r="H124" i="9"/>
  <c r="G124" i="9"/>
  <c r="E124" i="9" s="1"/>
  <c r="B124" i="9" s="1"/>
  <c r="F124" i="9"/>
  <c r="H123" i="9"/>
  <c r="E123" i="9" s="1"/>
  <c r="G123" i="9"/>
  <c r="F123" i="9"/>
  <c r="B123" i="9"/>
  <c r="H122" i="9"/>
  <c r="G122" i="9"/>
  <c r="F122" i="9"/>
  <c r="E122" i="9"/>
  <c r="B122" i="9" s="1"/>
  <c r="H121" i="9"/>
  <c r="G121" i="9"/>
  <c r="E121" i="9" s="1"/>
  <c r="F121" i="9"/>
  <c r="H120" i="9"/>
  <c r="G120" i="9"/>
  <c r="E120" i="9" s="1"/>
  <c r="B120" i="9" s="1"/>
  <c r="F120" i="9"/>
  <c r="H119" i="9"/>
  <c r="E119" i="9" s="1"/>
  <c r="B119" i="9" s="1"/>
  <c r="G119" i="9"/>
  <c r="F119" i="9"/>
  <c r="H118" i="9"/>
  <c r="G118" i="9"/>
  <c r="F118" i="9"/>
  <c r="E118" i="9"/>
  <c r="B118" i="9" s="1"/>
  <c r="H117" i="9"/>
  <c r="G117" i="9"/>
  <c r="E117" i="9" s="1"/>
  <c r="B117" i="9" s="1"/>
  <c r="F117" i="9"/>
  <c r="H116" i="9"/>
  <c r="G116" i="9"/>
  <c r="E116" i="9" s="1"/>
  <c r="B116" i="9" s="1"/>
  <c r="F116" i="9"/>
  <c r="H115" i="9"/>
  <c r="E115" i="9" s="1"/>
  <c r="B115" i="9" s="1"/>
  <c r="G115" i="9"/>
  <c r="F115" i="9"/>
  <c r="H114" i="9"/>
  <c r="G114" i="9"/>
  <c r="F114" i="9"/>
  <c r="E114" i="9"/>
  <c r="B114" i="9" s="1"/>
  <c r="H113" i="9"/>
  <c r="G113" i="9"/>
  <c r="E113" i="9" s="1"/>
  <c r="B113" i="9" s="1"/>
  <c r="F113" i="9"/>
  <c r="H112" i="9"/>
  <c r="G112" i="9"/>
  <c r="F112" i="9"/>
  <c r="H111" i="9"/>
  <c r="E111" i="9" s="1"/>
  <c r="B111" i="9" s="1"/>
  <c r="G111" i="9"/>
  <c r="F111" i="9"/>
  <c r="H110" i="9"/>
  <c r="G110" i="9"/>
  <c r="F110" i="9"/>
  <c r="E110" i="9"/>
  <c r="B110" i="9" s="1"/>
  <c r="H109" i="9"/>
  <c r="G109" i="9"/>
  <c r="F109" i="9"/>
  <c r="E109" i="9"/>
  <c r="H108" i="9"/>
  <c r="G108" i="9"/>
  <c r="F108" i="9"/>
  <c r="H107" i="9"/>
  <c r="G107" i="9"/>
  <c r="F107" i="9"/>
  <c r="E107" i="9"/>
  <c r="B107" i="9" s="1"/>
  <c r="H106" i="9"/>
  <c r="G106" i="9"/>
  <c r="F106" i="9"/>
  <c r="E106" i="9"/>
  <c r="B106" i="9" s="1"/>
  <c r="H105" i="9"/>
  <c r="G105" i="9"/>
  <c r="E105" i="9" s="1"/>
  <c r="B105" i="9" s="1"/>
  <c r="F105" i="9"/>
  <c r="H104" i="9"/>
  <c r="G104" i="9"/>
  <c r="E104" i="9" s="1"/>
  <c r="B104" i="9" s="1"/>
  <c r="F104" i="9"/>
  <c r="H103" i="9"/>
  <c r="G103" i="9"/>
  <c r="E103" i="9" s="1"/>
  <c r="B103" i="9" s="1"/>
  <c r="F103" i="9"/>
  <c r="H102" i="9"/>
  <c r="E102" i="9" s="1"/>
  <c r="B102" i="9" s="1"/>
  <c r="G102" i="9"/>
  <c r="F102" i="9"/>
  <c r="H101" i="9"/>
  <c r="G101" i="9"/>
  <c r="F101" i="9"/>
  <c r="E101" i="9"/>
  <c r="B101" i="9" s="1"/>
  <c r="H100" i="9"/>
  <c r="G100" i="9"/>
  <c r="F100" i="9"/>
  <c r="H99" i="9"/>
  <c r="G99" i="9"/>
  <c r="F99" i="9"/>
  <c r="E99" i="9"/>
  <c r="B99" i="9" s="1"/>
  <c r="H98" i="9"/>
  <c r="G98" i="9"/>
  <c r="F98" i="9"/>
  <c r="E98" i="9"/>
  <c r="B98" i="9" s="1"/>
  <c r="H97" i="9"/>
  <c r="G97" i="9"/>
  <c r="E97" i="9" s="1"/>
  <c r="B97" i="9" s="1"/>
  <c r="F97" i="9"/>
  <c r="H96" i="9"/>
  <c r="G96" i="9"/>
  <c r="E96" i="9" s="1"/>
  <c r="B96" i="9" s="1"/>
  <c r="F96" i="9"/>
  <c r="H95" i="9"/>
  <c r="G95" i="9"/>
  <c r="E95" i="9" s="1"/>
  <c r="B95" i="9" s="1"/>
  <c r="F95" i="9"/>
  <c r="H94" i="9"/>
  <c r="E94" i="9" s="1"/>
  <c r="B94" i="9" s="1"/>
  <c r="G94" i="9"/>
  <c r="F94" i="9"/>
  <c r="H93" i="9"/>
  <c r="G93" i="9"/>
  <c r="F93" i="9"/>
  <c r="E93" i="9"/>
  <c r="B93" i="9" s="1"/>
  <c r="H92" i="9"/>
  <c r="G92" i="9"/>
  <c r="F92" i="9"/>
  <c r="H91" i="9"/>
  <c r="G91" i="9"/>
  <c r="F91" i="9"/>
  <c r="E91" i="9"/>
  <c r="B91" i="9" s="1"/>
  <c r="H90" i="9"/>
  <c r="G90" i="9"/>
  <c r="F90" i="9"/>
  <c r="E90" i="9"/>
  <c r="B90" i="9" s="1"/>
  <c r="H89" i="9"/>
  <c r="G89" i="9"/>
  <c r="E89" i="9" s="1"/>
  <c r="B89" i="9" s="1"/>
  <c r="F89" i="9"/>
  <c r="H88" i="9"/>
  <c r="G88" i="9"/>
  <c r="E88" i="9" s="1"/>
  <c r="B88" i="9" s="1"/>
  <c r="F88" i="9"/>
  <c r="H87" i="9"/>
  <c r="G87" i="9"/>
  <c r="E87" i="9" s="1"/>
  <c r="B87" i="9" s="1"/>
  <c r="F87" i="9"/>
  <c r="H86" i="9"/>
  <c r="E86" i="9" s="1"/>
  <c r="B86" i="9" s="1"/>
  <c r="G86" i="9"/>
  <c r="F86" i="9"/>
  <c r="H85" i="9"/>
  <c r="G85" i="9"/>
  <c r="F85" i="9"/>
  <c r="E85" i="9"/>
  <c r="B85" i="9" s="1"/>
  <c r="H84" i="9"/>
  <c r="G84" i="9"/>
  <c r="F84" i="9"/>
  <c r="H83" i="9"/>
  <c r="G83" i="9"/>
  <c r="F83" i="9"/>
  <c r="E83" i="9"/>
  <c r="B83" i="9" s="1"/>
  <c r="H82" i="9"/>
  <c r="G82" i="9"/>
  <c r="F82" i="9"/>
  <c r="E82" i="9"/>
  <c r="B82" i="9" s="1"/>
  <c r="H81" i="9"/>
  <c r="G81" i="9"/>
  <c r="E81" i="9" s="1"/>
  <c r="B81" i="9" s="1"/>
  <c r="F81" i="9"/>
  <c r="H80" i="9"/>
  <c r="G80" i="9"/>
  <c r="E80" i="9" s="1"/>
  <c r="B80" i="9" s="1"/>
  <c r="F80" i="9"/>
  <c r="H79" i="9"/>
  <c r="G79" i="9"/>
  <c r="E79" i="9" s="1"/>
  <c r="B79" i="9" s="1"/>
  <c r="F79" i="9"/>
  <c r="H78" i="9"/>
  <c r="E78" i="9" s="1"/>
  <c r="B78" i="9" s="1"/>
  <c r="G78" i="9"/>
  <c r="F78" i="9"/>
  <c r="H77" i="9"/>
  <c r="G77" i="9"/>
  <c r="F77" i="9"/>
  <c r="E77" i="9"/>
  <c r="B77" i="9" s="1"/>
  <c r="H76" i="9"/>
  <c r="G76" i="9"/>
  <c r="E76" i="9" s="1"/>
  <c r="B76" i="9" s="1"/>
  <c r="F76" i="9"/>
  <c r="H75" i="9"/>
  <c r="G75" i="9"/>
  <c r="E75" i="9" s="1"/>
  <c r="B75" i="9" s="1"/>
  <c r="F75" i="9"/>
  <c r="H74" i="9"/>
  <c r="E74" i="9" s="1"/>
  <c r="B74" i="9" s="1"/>
  <c r="G74" i="9"/>
  <c r="F74" i="9"/>
  <c r="H73" i="9"/>
  <c r="G73" i="9"/>
  <c r="F73" i="9"/>
  <c r="E73" i="9"/>
  <c r="B73" i="9" s="1"/>
  <c r="H72" i="9"/>
  <c r="G72" i="9"/>
  <c r="E72" i="9" s="1"/>
  <c r="B72" i="9" s="1"/>
  <c r="F72" i="9"/>
  <c r="H71" i="9"/>
  <c r="G71" i="9"/>
  <c r="E71" i="9" s="1"/>
  <c r="B71" i="9" s="1"/>
  <c r="F71" i="9"/>
  <c r="H70" i="9"/>
  <c r="E70" i="9" s="1"/>
  <c r="B70" i="9" s="1"/>
  <c r="G70" i="9"/>
  <c r="F70" i="9"/>
  <c r="H69" i="9"/>
  <c r="G69" i="9"/>
  <c r="F69" i="9"/>
  <c r="E69" i="9"/>
  <c r="B69" i="9" s="1"/>
  <c r="H68" i="9"/>
  <c r="G68" i="9"/>
  <c r="E68" i="9" s="1"/>
  <c r="B68" i="9" s="1"/>
  <c r="F68" i="9"/>
  <c r="H67" i="9"/>
  <c r="G67" i="9"/>
  <c r="E67" i="9" s="1"/>
  <c r="B67" i="9" s="1"/>
  <c r="F67" i="9"/>
  <c r="H66" i="9"/>
  <c r="E66" i="9" s="1"/>
  <c r="B66" i="9" s="1"/>
  <c r="G66" i="9"/>
  <c r="F66" i="9"/>
  <c r="H65" i="9"/>
  <c r="G65" i="9"/>
  <c r="F65" i="9"/>
  <c r="E65" i="9"/>
  <c r="B65" i="9" s="1"/>
  <c r="H64" i="9"/>
  <c r="G64" i="9"/>
  <c r="E64" i="9" s="1"/>
  <c r="B64" i="9" s="1"/>
  <c r="F64" i="9"/>
  <c r="H63" i="9"/>
  <c r="G63" i="9"/>
  <c r="E63" i="9" s="1"/>
  <c r="B63" i="9" s="1"/>
  <c r="F63" i="9"/>
  <c r="H62" i="9"/>
  <c r="E62" i="9" s="1"/>
  <c r="B62" i="9" s="1"/>
  <c r="G62" i="9"/>
  <c r="F62" i="9"/>
  <c r="H61" i="9"/>
  <c r="G61" i="9"/>
  <c r="F61" i="9"/>
  <c r="E61" i="9"/>
  <c r="B61" i="9" s="1"/>
  <c r="H60" i="9"/>
  <c r="G60" i="9"/>
  <c r="E60" i="9" s="1"/>
  <c r="B60" i="9" s="1"/>
  <c r="F60" i="9"/>
  <c r="H59" i="9"/>
  <c r="G59" i="9"/>
  <c r="E59" i="9" s="1"/>
  <c r="B59" i="9" s="1"/>
  <c r="F59" i="9"/>
  <c r="H58" i="9"/>
  <c r="E58" i="9" s="1"/>
  <c r="B58" i="9" s="1"/>
  <c r="G58" i="9"/>
  <c r="F58" i="9"/>
  <c r="H57" i="9"/>
  <c r="G57" i="9"/>
  <c r="F57" i="9"/>
  <c r="E57" i="9"/>
  <c r="B57" i="9" s="1"/>
  <c r="H56" i="9"/>
  <c r="G56" i="9"/>
  <c r="E56" i="9" s="1"/>
  <c r="B56" i="9" s="1"/>
  <c r="F56" i="9"/>
  <c r="H55" i="9"/>
  <c r="G55" i="9"/>
  <c r="E55" i="9" s="1"/>
  <c r="B55" i="9" s="1"/>
  <c r="F55" i="9"/>
  <c r="H54" i="9"/>
  <c r="E54" i="9" s="1"/>
  <c r="B54" i="9" s="1"/>
  <c r="G54" i="9"/>
  <c r="F54" i="9"/>
  <c r="H53" i="9"/>
  <c r="G53" i="9"/>
  <c r="F53" i="9"/>
  <c r="E53" i="9"/>
  <c r="B53" i="9" s="1"/>
  <c r="H52" i="9"/>
  <c r="G52" i="9"/>
  <c r="E52" i="9" s="1"/>
  <c r="B52" i="9" s="1"/>
  <c r="F52" i="9"/>
  <c r="H51" i="9"/>
  <c r="G51" i="9"/>
  <c r="E51" i="9" s="1"/>
  <c r="B51" i="9" s="1"/>
  <c r="F51" i="9"/>
  <c r="H50" i="9"/>
  <c r="E50" i="9" s="1"/>
  <c r="B50" i="9" s="1"/>
  <c r="G50" i="9"/>
  <c r="F50" i="9"/>
  <c r="H49" i="9"/>
  <c r="G49" i="9"/>
  <c r="F49" i="9"/>
  <c r="E49" i="9"/>
  <c r="B49" i="9" s="1"/>
  <c r="H48" i="9"/>
  <c r="G48" i="9"/>
  <c r="E48" i="9" s="1"/>
  <c r="B48" i="9" s="1"/>
  <c r="F48" i="9"/>
  <c r="H47" i="9"/>
  <c r="G47" i="9"/>
  <c r="F47" i="9"/>
  <c r="H46" i="9"/>
  <c r="E46" i="9" s="1"/>
  <c r="B46" i="9" s="1"/>
  <c r="G46" i="9"/>
  <c r="F46" i="9"/>
  <c r="H45" i="9"/>
  <c r="E45" i="9" s="1"/>
  <c r="B45" i="9" s="1"/>
  <c r="G45" i="9"/>
  <c r="F45" i="9"/>
  <c r="H44" i="9"/>
  <c r="G44" i="9"/>
  <c r="E44" i="9" s="1"/>
  <c r="B44" i="9" s="1"/>
  <c r="F44" i="9"/>
  <c r="H43" i="9"/>
  <c r="G43" i="9"/>
  <c r="F43" i="9"/>
  <c r="H42" i="9"/>
  <c r="E42" i="9" s="1"/>
  <c r="B42" i="9" s="1"/>
  <c r="G42" i="9"/>
  <c r="F42" i="9"/>
  <c r="H41" i="9"/>
  <c r="E41" i="9" s="1"/>
  <c r="B41" i="9" s="1"/>
  <c r="G41" i="9"/>
  <c r="F41" i="9"/>
  <c r="H40" i="9"/>
  <c r="G40" i="9"/>
  <c r="F40" i="9"/>
  <c r="H39" i="9"/>
  <c r="G39" i="9"/>
  <c r="E39" i="9" s="1"/>
  <c r="B39" i="9" s="1"/>
  <c r="F39" i="9"/>
  <c r="H38" i="9"/>
  <c r="E38" i="9" s="1"/>
  <c r="B38" i="9" s="1"/>
  <c r="G38" i="9"/>
  <c r="F38" i="9"/>
  <c r="H37" i="9"/>
  <c r="G37" i="9"/>
  <c r="F37" i="9"/>
  <c r="E37" i="9"/>
  <c r="B37" i="9" s="1"/>
  <c r="H36" i="9"/>
  <c r="G36" i="9"/>
  <c r="E36" i="9" s="1"/>
  <c r="B36" i="9" s="1"/>
  <c r="F36" i="9"/>
  <c r="H35" i="9"/>
  <c r="G35" i="9"/>
  <c r="E35" i="9" s="1"/>
  <c r="B35" i="9" s="1"/>
  <c r="F35" i="9"/>
  <c r="H34" i="9"/>
  <c r="E34" i="9" s="1"/>
  <c r="B34" i="9" s="1"/>
  <c r="G34" i="9"/>
  <c r="F34" i="9"/>
  <c r="H33" i="9"/>
  <c r="G33" i="9"/>
  <c r="E33" i="9" s="1"/>
  <c r="B33" i="9" s="1"/>
  <c r="F33" i="9"/>
  <c r="H32" i="9"/>
  <c r="G32" i="9"/>
  <c r="E32" i="9" s="1"/>
  <c r="B32" i="9" s="1"/>
  <c r="F32" i="9"/>
  <c r="H31" i="9"/>
  <c r="G31" i="9"/>
  <c r="E31" i="9" s="1"/>
  <c r="B31" i="9" s="1"/>
  <c r="F31" i="9"/>
  <c r="H30" i="9"/>
  <c r="E30" i="9" s="1"/>
  <c r="B30" i="9" s="1"/>
  <c r="G30" i="9"/>
  <c r="F30" i="9"/>
  <c r="H29" i="9"/>
  <c r="G29" i="9"/>
  <c r="F29" i="9"/>
  <c r="E29" i="9"/>
  <c r="B29" i="9" s="1"/>
  <c r="H28" i="9"/>
  <c r="G28" i="9"/>
  <c r="E28" i="9" s="1"/>
  <c r="B28" i="9" s="1"/>
  <c r="F28" i="9"/>
  <c r="H27" i="9"/>
  <c r="G27" i="9"/>
  <c r="E27" i="9" s="1"/>
  <c r="B27" i="9" s="1"/>
  <c r="F27" i="9"/>
  <c r="H26" i="9"/>
  <c r="E26" i="9" s="1"/>
  <c r="B26" i="9" s="1"/>
  <c r="G26" i="9"/>
  <c r="F26" i="9"/>
  <c r="H25" i="9"/>
  <c r="G25" i="9"/>
  <c r="F25" i="9"/>
  <c r="E25" i="9"/>
  <c r="B25" i="9" s="1"/>
  <c r="H24" i="9"/>
  <c r="G24" i="9"/>
  <c r="E24" i="9" s="1"/>
  <c r="B24" i="9" s="1"/>
  <c r="F24" i="9"/>
  <c r="H23" i="9"/>
  <c r="G23" i="9"/>
  <c r="E23" i="9" s="1"/>
  <c r="B23" i="9" s="1"/>
  <c r="F23" i="9"/>
  <c r="H22" i="9"/>
  <c r="E22" i="9" s="1"/>
  <c r="B22" i="9" s="1"/>
  <c r="G22" i="9"/>
  <c r="F22" i="9"/>
  <c r="F21" i="9"/>
  <c r="F4" i="9"/>
  <c r="O3" i="9"/>
  <c r="G275" i="9" s="1"/>
  <c r="I3" i="9"/>
  <c r="H3" i="9"/>
  <c r="G3" i="9"/>
  <c r="D101" i="8"/>
  <c r="C1576" i="1" s="1"/>
  <c r="D95" i="8"/>
  <c r="D90" i="8"/>
  <c r="D85" i="8"/>
  <c r="D80" i="8"/>
  <c r="D75" i="8"/>
  <c r="D70" i="8"/>
  <c r="D65" i="8"/>
  <c r="D60" i="8"/>
  <c r="D55" i="8"/>
  <c r="D49" i="8" s="1"/>
  <c r="D43" i="8" s="1"/>
  <c r="C1518" i="1" s="1"/>
  <c r="D50" i="8"/>
  <c r="D44" i="8"/>
  <c r="D36" i="8"/>
  <c r="D26" i="8"/>
  <c r="D24" i="8" s="1"/>
  <c r="C1499" i="1" s="1"/>
  <c r="H1499" i="1" s="1"/>
  <c r="D18" i="8"/>
  <c r="D8" i="8"/>
  <c r="D6" i="8" s="1"/>
  <c r="C1481" i="1" s="1"/>
  <c r="H1481" i="1" s="1"/>
  <c r="E44" i="7"/>
  <c r="D44" i="7"/>
  <c r="E39" i="7"/>
  <c r="D39" i="7"/>
  <c r="D38" i="7" s="1"/>
  <c r="E38" i="7"/>
  <c r="E30" i="7"/>
  <c r="D30" i="7"/>
  <c r="D22" i="7" s="1"/>
  <c r="D5" i="7" s="1"/>
  <c r="H29" i="3" s="1"/>
  <c r="E23" i="7"/>
  <c r="E22" i="7" s="1"/>
  <c r="D23" i="7"/>
  <c r="E14" i="7"/>
  <c r="D14" i="7"/>
  <c r="E7" i="7"/>
  <c r="D7" i="7"/>
  <c r="D6" i="7" s="1"/>
  <c r="E6" i="7"/>
  <c r="F140" i="6"/>
  <c r="F139" i="6"/>
  <c r="F138" i="6"/>
  <c r="F137" i="6"/>
  <c r="F136" i="6"/>
  <c r="F135" i="6"/>
  <c r="F134" i="6"/>
  <c r="F133" i="6"/>
  <c r="F132" i="6"/>
  <c r="F131" i="6"/>
  <c r="E130" i="6"/>
  <c r="E129" i="6" s="1"/>
  <c r="D130" i="6"/>
  <c r="F128" i="6"/>
  <c r="F127" i="6"/>
  <c r="F126" i="6"/>
  <c r="F125" i="6"/>
  <c r="F124" i="6"/>
  <c r="F123" i="6"/>
  <c r="E122" i="6"/>
  <c r="D122" i="6"/>
  <c r="F121" i="6"/>
  <c r="F120" i="6"/>
  <c r="F119" i="6"/>
  <c r="F118" i="6"/>
  <c r="E118" i="6"/>
  <c r="D118" i="6"/>
  <c r="F117" i="6"/>
  <c r="F116" i="6"/>
  <c r="E115" i="6"/>
  <c r="F115" i="6" s="1"/>
  <c r="D115"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E89" i="6" s="1"/>
  <c r="D90"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E39" i="6"/>
  <c r="D39" i="6"/>
  <c r="F39" i="6" s="1"/>
  <c r="F38" i="6"/>
  <c r="F37" i="6"/>
  <c r="F36" i="6"/>
  <c r="E36" i="6"/>
  <c r="E35" i="6" s="1"/>
  <c r="I25" i="3" s="1"/>
  <c r="D36" i="6"/>
  <c r="D35" i="6"/>
  <c r="F35" i="6" s="1"/>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E5" i="6" s="1"/>
  <c r="D10" i="6"/>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F257" i="5"/>
  <c r="F256" i="5"/>
  <c r="F255" i="5"/>
  <c r="F254" i="5"/>
  <c r="F253" i="5"/>
  <c r="F252" i="5"/>
  <c r="F251" i="5"/>
  <c r="E250" i="5"/>
  <c r="D1227" i="1" s="1"/>
  <c r="D250" i="5"/>
  <c r="D245" i="5" s="1"/>
  <c r="F245" i="5" s="1"/>
  <c r="F249" i="5"/>
  <c r="F248" i="5"/>
  <c r="F247" i="5"/>
  <c r="F246" i="5"/>
  <c r="E246" i="5"/>
  <c r="D246" i="5"/>
  <c r="F244" i="5"/>
  <c r="F243" i="5"/>
  <c r="F242" i="5"/>
  <c r="E242" i="5"/>
  <c r="D242" i="5"/>
  <c r="F241" i="5"/>
  <c r="F240" i="5"/>
  <c r="E239" i="5"/>
  <c r="E238" i="5" s="1"/>
  <c r="D1215" i="1" s="1"/>
  <c r="D239"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E206" i="5" s="1"/>
  <c r="H310" i="9" s="1"/>
  <c r="D207" i="5"/>
  <c r="D206" i="5"/>
  <c r="G310" i="9" s="1"/>
  <c r="F205" i="5"/>
  <c r="F204" i="5"/>
  <c r="F203" i="5"/>
  <c r="F202" i="5"/>
  <c r="F201" i="5"/>
  <c r="F200" i="5"/>
  <c r="F199" i="5"/>
  <c r="F198" i="5"/>
  <c r="E198" i="5"/>
  <c r="D198" i="5"/>
  <c r="F197" i="5"/>
  <c r="F196" i="5"/>
  <c r="F195" i="5"/>
  <c r="F194" i="5"/>
  <c r="F193" i="5"/>
  <c r="F192" i="5"/>
  <c r="E191" i="5"/>
  <c r="D191" i="5"/>
  <c r="F191" i="5" s="1"/>
  <c r="E190" i="5"/>
  <c r="H309" i="9" s="1"/>
  <c r="F189" i="5"/>
  <c r="F188" i="5"/>
  <c r="F187" i="5"/>
  <c r="F186" i="5"/>
  <c r="F185" i="5"/>
  <c r="F184" i="5"/>
  <c r="F183" i="5"/>
  <c r="F182" i="5"/>
  <c r="F181" i="5"/>
  <c r="F180" i="5"/>
  <c r="E180" i="5"/>
  <c r="E177" i="5" s="1"/>
  <c r="D180" i="5"/>
  <c r="F179" i="5"/>
  <c r="F178" i="5"/>
  <c r="D177" i="5"/>
  <c r="G307"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G290" i="9" s="1"/>
  <c r="F148" i="5"/>
  <c r="F147" i="5"/>
  <c r="E146" i="5"/>
  <c r="F145" i="5"/>
  <c r="F144" i="5"/>
  <c r="F143" i="5"/>
  <c r="E142" i="5"/>
  <c r="D142" i="5"/>
  <c r="F142" i="5" s="1"/>
  <c r="F141" i="5"/>
  <c r="F140" i="5"/>
  <c r="F139" i="5"/>
  <c r="F138" i="5"/>
  <c r="F137" i="5"/>
  <c r="F136" i="5"/>
  <c r="E135" i="5"/>
  <c r="E134" i="5" s="1"/>
  <c r="D135" i="5"/>
  <c r="F135" i="5" s="1"/>
  <c r="F133" i="5"/>
  <c r="F132" i="5"/>
  <c r="F131" i="5"/>
  <c r="F130" i="5"/>
  <c r="F129" i="5"/>
  <c r="F128" i="5"/>
  <c r="F127" i="5"/>
  <c r="F126" i="5"/>
  <c r="E126" i="5"/>
  <c r="D126" i="5"/>
  <c r="F125" i="5"/>
  <c r="F124" i="5"/>
  <c r="F123" i="5"/>
  <c r="F122" i="5"/>
  <c r="F121" i="5"/>
  <c r="F120" i="5"/>
  <c r="F119" i="5"/>
  <c r="E119" i="5"/>
  <c r="D119" i="5"/>
  <c r="F118" i="5"/>
  <c r="E118" i="5"/>
  <c r="D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9" i="9" s="1"/>
  <c r="D88" i="5"/>
  <c r="G289" i="9" s="1"/>
  <c r="E289" i="9" s="1"/>
  <c r="B289" i="9" s="1"/>
  <c r="E87" i="5"/>
  <c r="F86" i="5"/>
  <c r="F85" i="5"/>
  <c r="F84" i="5"/>
  <c r="F83" i="5"/>
  <c r="F82" i="5"/>
  <c r="F81" i="5"/>
  <c r="F80" i="5"/>
  <c r="E79" i="5"/>
  <c r="E78" i="5" s="1"/>
  <c r="D1056" i="1" s="1"/>
  <c r="D79" i="5"/>
  <c r="F79" i="5" s="1"/>
  <c r="F77" i="5"/>
  <c r="F76" i="5"/>
  <c r="F75" i="5"/>
  <c r="F74" i="5"/>
  <c r="F73" i="5"/>
  <c r="F72" i="5"/>
  <c r="F71" i="5"/>
  <c r="F70" i="5"/>
  <c r="E70" i="5"/>
  <c r="E69" i="5" s="1"/>
  <c r="D70" i="5"/>
  <c r="D69" i="5"/>
  <c r="F69" i="5" s="1"/>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8" i="5"/>
  <c r="F17" i="5"/>
  <c r="F16" i="5"/>
  <c r="F15" i="5"/>
  <c r="F14" i="5"/>
  <c r="E13" i="5"/>
  <c r="D13" i="5"/>
  <c r="F11" i="5"/>
  <c r="F10" i="5"/>
  <c r="F9" i="5"/>
  <c r="E8" i="5"/>
  <c r="F8" i="5"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F632" i="4"/>
  <c r="E632" i="4"/>
  <c r="E625" i="4" s="1"/>
  <c r="D632" i="4"/>
  <c r="F631" i="4"/>
  <c r="F630" i="4"/>
  <c r="F629" i="4"/>
  <c r="E629" i="4"/>
  <c r="D629" i="4"/>
  <c r="F628" i="4"/>
  <c r="F627" i="4"/>
  <c r="E626" i="4"/>
  <c r="D626" i="4"/>
  <c r="F626"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G143" i="9" s="1"/>
  <c r="E143" i="9" s="1"/>
  <c r="B143" i="9" s="1"/>
  <c r="F602" i="4"/>
  <c r="F601" i="4"/>
  <c r="F600" i="4"/>
  <c r="F599" i="4"/>
  <c r="E599" i="4"/>
  <c r="D599" i="4"/>
  <c r="F598" i="4"/>
  <c r="F597" i="4"/>
  <c r="F596" i="4"/>
  <c r="F595" i="4"/>
  <c r="F594" i="4"/>
  <c r="E594" i="4"/>
  <c r="E593" i="4" s="1"/>
  <c r="D594" i="4"/>
  <c r="D593" i="4"/>
  <c r="F593" i="4" s="1"/>
  <c r="F592" i="4"/>
  <c r="F591" i="4"/>
  <c r="F590" i="4"/>
  <c r="E590" i="4"/>
  <c r="D590" i="4"/>
  <c r="F589" i="4"/>
  <c r="F588" i="4"/>
  <c r="F587" i="4"/>
  <c r="E587" i="4"/>
  <c r="D587" i="4"/>
  <c r="F586" i="4"/>
  <c r="F585" i="4"/>
  <c r="E585" i="4"/>
  <c r="D585" i="4"/>
  <c r="F584" i="4"/>
  <c r="F583" i="4"/>
  <c r="F582" i="4"/>
  <c r="E581" i="4"/>
  <c r="E580" i="4" s="1"/>
  <c r="D581" i="4"/>
  <c r="F581" i="4" s="1"/>
  <c r="F579" i="4"/>
  <c r="F578" i="4"/>
  <c r="E577" i="4"/>
  <c r="D577" i="4"/>
  <c r="F577" i="4" s="1"/>
  <c r="F576" i="4"/>
  <c r="F575" i="4"/>
  <c r="F574" i="4"/>
  <c r="E574" i="4"/>
  <c r="E567" i="4" s="1"/>
  <c r="D574" i="4"/>
  <c r="F573" i="4"/>
  <c r="F572" i="4"/>
  <c r="F571" i="4"/>
  <c r="E571" i="4"/>
  <c r="D571" i="4"/>
  <c r="F570" i="4"/>
  <c r="F569" i="4"/>
  <c r="E568" i="4"/>
  <c r="D568" i="4"/>
  <c r="F568" i="4" s="1"/>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E529" i="4" s="1"/>
  <c r="E528" i="4" s="1"/>
  <c r="D530" i="4"/>
  <c r="D529" i="4"/>
  <c r="F529" i="4" s="1"/>
  <c r="F527" i="4"/>
  <c r="F526" i="4"/>
  <c r="E525" i="4"/>
  <c r="D525" i="4"/>
  <c r="F525" i="4" s="1"/>
  <c r="F524" i="4"/>
  <c r="F523" i="4"/>
  <c r="F522" i="4"/>
  <c r="E522" i="4"/>
  <c r="E515" i="4" s="1"/>
  <c r="D522" i="4"/>
  <c r="F521" i="4"/>
  <c r="F520" i="4"/>
  <c r="F519" i="4"/>
  <c r="E519" i="4"/>
  <c r="D519" i="4"/>
  <c r="F518" i="4"/>
  <c r="F517" i="4"/>
  <c r="E516" i="4"/>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F485" i="4"/>
  <c r="E485" i="4"/>
  <c r="D485" i="4"/>
  <c r="E484" i="4"/>
  <c r="F483" i="4"/>
  <c r="F482" i="4"/>
  <c r="F481" i="4"/>
  <c r="E481" i="4"/>
  <c r="D481" i="4"/>
  <c r="F480" i="4"/>
  <c r="F479" i="4"/>
  <c r="E478" i="4"/>
  <c r="D478" i="4"/>
  <c r="F478" i="4" s="1"/>
  <c r="F477" i="4"/>
  <c r="F476" i="4"/>
  <c r="F475" i="4"/>
  <c r="F474" i="4"/>
  <c r="F473" i="4"/>
  <c r="E473" i="4"/>
  <c r="D473" i="4"/>
  <c r="E472" i="4"/>
  <c r="F471" i="4"/>
  <c r="F470" i="4"/>
  <c r="F469" i="4"/>
  <c r="E469" i="4"/>
  <c r="D469" i="4"/>
  <c r="F468" i="4"/>
  <c r="F467" i="4"/>
  <c r="E466" i="4"/>
  <c r="D466" i="4"/>
  <c r="F466" i="4" s="1"/>
  <c r="F465" i="4"/>
  <c r="F464" i="4"/>
  <c r="E463" i="4"/>
  <c r="D463" i="4"/>
  <c r="F463" i="4" s="1"/>
  <c r="F462" i="4"/>
  <c r="F461" i="4"/>
  <c r="F460" i="4"/>
  <c r="E460" i="4"/>
  <c r="E459" i="4" s="1"/>
  <c r="D460" i="4"/>
  <c r="D459" i="4"/>
  <c r="F459" i="4" s="1"/>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E421" i="4" s="1"/>
  <c r="E420" i="4" s="1"/>
  <c r="E635" i="4" s="1"/>
  <c r="D427" i="4"/>
  <c r="F427" i="4" s="1"/>
  <c r="F426" i="4"/>
  <c r="F425" i="4"/>
  <c r="F424" i="4"/>
  <c r="F423" i="4"/>
  <c r="E422" i="4"/>
  <c r="D422" i="4"/>
  <c r="F422" i="4" s="1"/>
  <c r="E418" i="4"/>
  <c r="D418" i="4"/>
  <c r="F418" i="4" s="1"/>
  <c r="E417" i="4"/>
  <c r="D417" i="4"/>
  <c r="D644" i="4" s="1"/>
  <c r="F416" i="4"/>
  <c r="E416" i="4"/>
  <c r="D411" i="1" s="1"/>
  <c r="G411" i="1" s="1"/>
  <c r="D416" i="4"/>
  <c r="F411" i="4"/>
  <c r="F410" i="4"/>
  <c r="F409" i="4"/>
  <c r="F406" i="4"/>
  <c r="F405" i="4"/>
  <c r="F404" i="4"/>
  <c r="F403" i="4"/>
  <c r="F402" i="4"/>
  <c r="E402" i="4"/>
  <c r="D402" i="4"/>
  <c r="F401" i="4"/>
  <c r="F400" i="4"/>
  <c r="E400" i="4"/>
  <c r="D400" i="4"/>
  <c r="F399" i="4"/>
  <c r="F398" i="4"/>
  <c r="E397" i="4"/>
  <c r="D397" i="4"/>
  <c r="F397" i="4" s="1"/>
  <c r="E396" i="4"/>
  <c r="F395" i="4"/>
  <c r="F394" i="4"/>
  <c r="F393" i="4"/>
  <c r="F392" i="4"/>
  <c r="F391" i="4"/>
  <c r="E391" i="4"/>
  <c r="D391" i="4"/>
  <c r="F390" i="4"/>
  <c r="F389" i="4"/>
  <c r="F388" i="4"/>
  <c r="E388" i="4"/>
  <c r="D388" i="4"/>
  <c r="F387" i="4"/>
  <c r="F386" i="4"/>
  <c r="F385" i="4"/>
  <c r="F384" i="4"/>
  <c r="E383" i="4"/>
  <c r="F383" i="4" s="1"/>
  <c r="D383" i="4"/>
  <c r="F382" i="4"/>
  <c r="F381" i="4"/>
  <c r="F380" i="4"/>
  <c r="F379" i="4"/>
  <c r="E378" i="4"/>
  <c r="D378" i="4"/>
  <c r="F378" i="4" s="1"/>
  <c r="F377" i="4"/>
  <c r="F376" i="4"/>
  <c r="F375" i="4"/>
  <c r="F374" i="4"/>
  <c r="F373" i="4"/>
  <c r="F372" i="4"/>
  <c r="F371" i="4"/>
  <c r="F370" i="4"/>
  <c r="E369" i="4"/>
  <c r="D369" i="4"/>
  <c r="F369" i="4" s="1"/>
  <c r="F368" i="4"/>
  <c r="F367" i="4"/>
  <c r="F366" i="4"/>
  <c r="F365" i="4"/>
  <c r="F364" i="4"/>
  <c r="E364" i="4"/>
  <c r="D364" i="4"/>
  <c r="E363" i="4"/>
  <c r="D358" i="1" s="1"/>
  <c r="F362" i="4"/>
  <c r="F361" i="4"/>
  <c r="F360" i="4"/>
  <c r="F359" i="4"/>
  <c r="F358" i="4"/>
  <c r="F357" i="4"/>
  <c r="F356" i="4"/>
  <c r="E356" i="4"/>
  <c r="D356" i="4"/>
  <c r="F355" i="4"/>
  <c r="F354" i="4"/>
  <c r="F353" i="4"/>
  <c r="E352" i="4"/>
  <c r="E351" i="4" s="1"/>
  <c r="D352" i="4"/>
  <c r="F352" i="4" s="1"/>
  <c r="F349" i="4"/>
  <c r="F348" i="4"/>
  <c r="E348" i="4"/>
  <c r="D348" i="4"/>
  <c r="F347" i="4"/>
  <c r="F346" i="4"/>
  <c r="E345" i="4"/>
  <c r="D345" i="4"/>
  <c r="F345" i="4" s="1"/>
  <c r="E344" i="4"/>
  <c r="F343" i="4"/>
  <c r="F342" i="4"/>
  <c r="F341" i="4"/>
  <c r="F340" i="4"/>
  <c r="F339" i="4"/>
  <c r="E339" i="4"/>
  <c r="D339" i="4"/>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E317" i="4"/>
  <c r="D317" i="4"/>
  <c r="F317" i="4" s="1"/>
  <c r="F316" i="4"/>
  <c r="F315" i="4"/>
  <c r="F314" i="4"/>
  <c r="F313" i="4"/>
  <c r="F312" i="4"/>
  <c r="E312" i="4"/>
  <c r="D312" i="4"/>
  <c r="E311" i="4"/>
  <c r="F310" i="4"/>
  <c r="F309" i="4"/>
  <c r="F308" i="4"/>
  <c r="F307" i="4"/>
  <c r="F306" i="4"/>
  <c r="F305" i="4"/>
  <c r="F304" i="4"/>
  <c r="E304" i="4"/>
  <c r="D304" i="4"/>
  <c r="F303" i="4"/>
  <c r="F302" i="4"/>
  <c r="F301" i="4"/>
  <c r="E300" i="4"/>
  <c r="E299" i="4" s="1"/>
  <c r="D300" i="4"/>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F264" i="4"/>
  <c r="E264" i="4"/>
  <c r="E263" i="4" s="1"/>
  <c r="D264" i="4"/>
  <c r="F262" i="4"/>
  <c r="F261" i="4"/>
  <c r="F260" i="4"/>
  <c r="F259" i="4"/>
  <c r="E259" i="4"/>
  <c r="D259" i="4"/>
  <c r="F258" i="4"/>
  <c r="F257" i="4"/>
  <c r="F256" i="4"/>
  <c r="F255" i="4"/>
  <c r="F254" i="4"/>
  <c r="F253" i="4"/>
  <c r="E253" i="4"/>
  <c r="D253" i="4"/>
  <c r="F252" i="4"/>
  <c r="E252" i="4"/>
  <c r="D252" i="4"/>
  <c r="F251" i="4"/>
  <c r="F250" i="4"/>
  <c r="F249" i="4"/>
  <c r="F248" i="4"/>
  <c r="E247" i="4"/>
  <c r="D247" i="4"/>
  <c r="F247" i="4" s="1"/>
  <c r="F246" i="4"/>
  <c r="F245" i="4"/>
  <c r="F244" i="4"/>
  <c r="E244" i="4"/>
  <c r="D244" i="4"/>
  <c r="F243" i="4"/>
  <c r="F242" i="4"/>
  <c r="F241" i="4"/>
  <c r="E240" i="4"/>
  <c r="D240" i="4"/>
  <c r="F240" i="4" s="1"/>
  <c r="F239" i="4"/>
  <c r="F238" i="4"/>
  <c r="F237" i="4"/>
  <c r="F236" i="4"/>
  <c r="E236" i="4"/>
  <c r="D236" i="4"/>
  <c r="F235" i="4"/>
  <c r="F234" i="4"/>
  <c r="F233" i="4"/>
  <c r="F232" i="4"/>
  <c r="E231" i="4"/>
  <c r="D231" i="4"/>
  <c r="F230" i="4"/>
  <c r="F229" i="4"/>
  <c r="F228" i="4"/>
  <c r="E228" i="4"/>
  <c r="D228" i="4"/>
  <c r="F227" i="4"/>
  <c r="F226" i="4"/>
  <c r="F225" i="4"/>
  <c r="E225" i="4"/>
  <c r="D225" i="4"/>
  <c r="E224" i="4"/>
  <c r="F223" i="4"/>
  <c r="F222" i="4"/>
  <c r="F221" i="4"/>
  <c r="F220" i="4"/>
  <c r="E219" i="4"/>
  <c r="D219" i="4"/>
  <c r="F219" i="4" s="1"/>
  <c r="F218" i="4"/>
  <c r="F217" i="4"/>
  <c r="F216" i="4"/>
  <c r="E216" i="4"/>
  <c r="D216" i="4"/>
  <c r="E215" i="4"/>
  <c r="D215" i="4"/>
  <c r="F215" i="4" s="1"/>
  <c r="F214" i="4"/>
  <c r="F213" i="4"/>
  <c r="F212" i="4"/>
  <c r="F211" i="4"/>
  <c r="E210" i="4"/>
  <c r="D210" i="4"/>
  <c r="F209" i="4"/>
  <c r="F208" i="4"/>
  <c r="F207" i="4"/>
  <c r="F206" i="4"/>
  <c r="F205" i="4"/>
  <c r="F204" i="4"/>
  <c r="F203" i="4"/>
  <c r="F202" i="4"/>
  <c r="E202" i="4"/>
  <c r="D202" i="4"/>
  <c r="F201" i="4"/>
  <c r="F200" i="4"/>
  <c r="F199" i="4"/>
  <c r="F198" i="4"/>
  <c r="E197" i="4"/>
  <c r="D197" i="4"/>
  <c r="F197" i="4" s="1"/>
  <c r="D196" i="4"/>
  <c r="F195" i="4"/>
  <c r="F194" i="4"/>
  <c r="F193" i="4"/>
  <c r="F192" i="4"/>
  <c r="F191" i="4"/>
  <c r="F190" i="4"/>
  <c r="F189" i="4"/>
  <c r="E188" i="4"/>
  <c r="F188" i="4" s="1"/>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F164" i="4" s="1"/>
  <c r="D164" i="4"/>
  <c r="F162" i="4"/>
  <c r="F161" i="4"/>
  <c r="F160" i="4"/>
  <c r="E159" i="4"/>
  <c r="D159" i="4"/>
  <c r="F158" i="4"/>
  <c r="F157" i="4"/>
  <c r="F156" i="4"/>
  <c r="F155" i="4"/>
  <c r="F154" i="4"/>
  <c r="E153" i="4"/>
  <c r="D153" i="4"/>
  <c r="F150" i="4"/>
  <c r="F149" i="4"/>
  <c r="F148" i="4"/>
  <c r="F147" i="4"/>
  <c r="F146" i="4"/>
  <c r="F145" i="4"/>
  <c r="F144" i="4"/>
  <c r="F143" i="4"/>
  <c r="F142" i="4"/>
  <c r="F141" i="4"/>
  <c r="F140" i="4"/>
  <c r="E140" i="4"/>
  <c r="D140" i="4"/>
  <c r="D139" i="4" s="1"/>
  <c r="F139" i="4" s="1"/>
  <c r="E139" i="4"/>
  <c r="F138" i="4"/>
  <c r="F137" i="4"/>
  <c r="F136" i="4"/>
  <c r="F135" i="4"/>
  <c r="F134" i="4"/>
  <c r="E134" i="4"/>
  <c r="D134" i="4"/>
  <c r="E133" i="4"/>
  <c r="D129" i="1" s="1"/>
  <c r="D133" i="4"/>
  <c r="F132" i="4"/>
  <c r="F131" i="4"/>
  <c r="F130" i="4"/>
  <c r="F129" i="4"/>
  <c r="E128" i="4"/>
  <c r="D128" i="4"/>
  <c r="F128" i="4" s="1"/>
  <c r="F127" i="4"/>
  <c r="F126" i="4"/>
  <c r="E125" i="4"/>
  <c r="E124" i="4" s="1"/>
  <c r="D125" i="4"/>
  <c r="F125" i="4" s="1"/>
  <c r="F123" i="4"/>
  <c r="F122" i="4"/>
  <c r="F121" i="4"/>
  <c r="E120" i="4"/>
  <c r="D120" i="4"/>
  <c r="F120" i="4" s="1"/>
  <c r="F119" i="4"/>
  <c r="F118" i="4"/>
  <c r="F117" i="4"/>
  <c r="F116" i="4"/>
  <c r="F115" i="4"/>
  <c r="F114" i="4"/>
  <c r="F113" i="4"/>
  <c r="E112" i="4"/>
  <c r="F112" i="4" s="1"/>
  <c r="D112" i="4"/>
  <c r="F111" i="4"/>
  <c r="F110" i="4"/>
  <c r="F109" i="4"/>
  <c r="F108" i="4"/>
  <c r="F107" i="4"/>
  <c r="E107" i="4"/>
  <c r="D107" i="4"/>
  <c r="D106" i="4"/>
  <c r="F105" i="4"/>
  <c r="F104" i="4"/>
  <c r="F103" i="4"/>
  <c r="F102" i="4"/>
  <c r="F101" i="4"/>
  <c r="F100" i="4"/>
  <c r="F99" i="4"/>
  <c r="F98" i="4"/>
  <c r="E98" i="4"/>
  <c r="D98" i="4"/>
  <c r="F97" i="4"/>
  <c r="F96" i="4"/>
  <c r="F95" i="4"/>
  <c r="F94" i="4"/>
  <c r="F93" i="4"/>
  <c r="F92" i="4"/>
  <c r="E91" i="4"/>
  <c r="D91" i="4"/>
  <c r="F91" i="4" s="1"/>
  <c r="F90" i="4"/>
  <c r="F89" i="4"/>
  <c r="F88" i="4"/>
  <c r="F87" i="4"/>
  <c r="F86" i="4"/>
  <c r="F85" i="4"/>
  <c r="F84" i="4"/>
  <c r="F83" i="4"/>
  <c r="E83" i="4"/>
  <c r="D83" i="4"/>
  <c r="E82" i="4"/>
  <c r="F81" i="4"/>
  <c r="F80" i="4"/>
  <c r="F79" i="4"/>
  <c r="F78" i="4"/>
  <c r="E77" i="4"/>
  <c r="D77" i="4"/>
  <c r="F76" i="4"/>
  <c r="F75" i="4"/>
  <c r="F74" i="4"/>
  <c r="E74" i="4"/>
  <c r="D74" i="4"/>
  <c r="F73" i="4"/>
  <c r="F72" i="4"/>
  <c r="F71" i="4"/>
  <c r="E71" i="4"/>
  <c r="D71" i="4"/>
  <c r="F70" i="4"/>
  <c r="F69" i="4"/>
  <c r="E68" i="4"/>
  <c r="D68" i="4"/>
  <c r="F68" i="4" s="1"/>
  <c r="F67" i="4"/>
  <c r="F66" i="4"/>
  <c r="E65" i="4"/>
  <c r="D65" i="4"/>
  <c r="F65" i="4" s="1"/>
  <c r="F64" i="4"/>
  <c r="F63" i="4"/>
  <c r="E62" i="4"/>
  <c r="D62" i="4"/>
  <c r="F62" i="4" s="1"/>
  <c r="F61" i="4"/>
  <c r="F60" i="4"/>
  <c r="F59" i="4"/>
  <c r="E59" i="4"/>
  <c r="D59" i="4"/>
  <c r="F58" i="4"/>
  <c r="F57" i="4"/>
  <c r="F56" i="4"/>
  <c r="F55" i="4"/>
  <c r="E54" i="4"/>
  <c r="D54" i="4"/>
  <c r="F54" i="4" s="1"/>
  <c r="F53" i="4"/>
  <c r="F52" i="4"/>
  <c r="F51" i="4"/>
  <c r="E51" i="4"/>
  <c r="D51" i="4"/>
  <c r="E50" i="4"/>
  <c r="D46" i="1" s="1"/>
  <c r="F49" i="4"/>
  <c r="F48" i="4"/>
  <c r="F47" i="4"/>
  <c r="F46" i="4"/>
  <c r="E45" i="4"/>
  <c r="E44" i="4" s="1"/>
  <c r="D45" i="4"/>
  <c r="F45" i="4" s="1"/>
  <c r="D44" i="4"/>
  <c r="F44" i="4" s="1"/>
  <c r="F43" i="4"/>
  <c r="F42" i="4"/>
  <c r="F41" i="4"/>
  <c r="F40" i="4"/>
  <c r="E40" i="4"/>
  <c r="D40" i="4"/>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F8" i="4"/>
  <c r="E8" i="4"/>
  <c r="D8" i="4"/>
  <c r="E7" i="4"/>
  <c r="I36" i="3"/>
  <c r="G36" i="3"/>
  <c r="B36" i="3"/>
  <c r="G35" i="3"/>
  <c r="B35" i="3"/>
  <c r="G34" i="3"/>
  <c r="B34" i="3"/>
  <c r="I33" i="3"/>
  <c r="G33" i="3"/>
  <c r="B33" i="3"/>
  <c r="I32" i="3"/>
  <c r="H32" i="3"/>
  <c r="G32" i="3"/>
  <c r="B32" i="3"/>
  <c r="I31" i="3"/>
  <c r="H31" i="3"/>
  <c r="G31" i="3"/>
  <c r="B31" i="3"/>
  <c r="I30" i="3"/>
  <c r="H30" i="3"/>
  <c r="G30" i="3"/>
  <c r="B30" i="3"/>
  <c r="G29" i="3"/>
  <c r="B29" i="3"/>
  <c r="G28" i="3"/>
  <c r="B28" i="3"/>
  <c r="G27" i="3"/>
  <c r="B27" i="3"/>
  <c r="I26" i="3"/>
  <c r="H26" i="3"/>
  <c r="G26" i="3"/>
  <c r="B26" i="3"/>
  <c r="H25" i="3"/>
  <c r="G25" i="3"/>
  <c r="B25" i="3"/>
  <c r="G24" i="3"/>
  <c r="B24" i="3"/>
  <c r="G23" i="3"/>
  <c r="B23" i="3"/>
  <c r="G22" i="3"/>
  <c r="B22" i="3"/>
  <c r="G21" i="3"/>
  <c r="B21" i="3"/>
  <c r="G20" i="3"/>
  <c r="B20" i="3"/>
  <c r="G19" i="3"/>
  <c r="B19" i="3"/>
  <c r="G18" i="3"/>
  <c r="B18" i="3"/>
  <c r="G17" i="3"/>
  <c r="B17" i="3"/>
  <c r="G16" i="3"/>
  <c r="B16" i="3"/>
  <c r="H10" i="3" a="1"/>
  <c r="H10" i="3" s="1"/>
  <c r="L3" i="9" s="1"/>
  <c r="H1580" i="1"/>
  <c r="C1580" i="1"/>
  <c r="G1580" i="1" s="1"/>
  <c r="H1579" i="1"/>
  <c r="G1579" i="1"/>
  <c r="C1579" i="1"/>
  <c r="C1578" i="1"/>
  <c r="H1578" i="1" s="1"/>
  <c r="G1577" i="1"/>
  <c r="C1577" i="1"/>
  <c r="H1577" i="1" s="1"/>
  <c r="H1575" i="1"/>
  <c r="G1575" i="1"/>
  <c r="C1575" i="1"/>
  <c r="H1574" i="1"/>
  <c r="G1574" i="1"/>
  <c r="C1574" i="1"/>
  <c r="G1573" i="1"/>
  <c r="C1573" i="1"/>
  <c r="H1573" i="1" s="1"/>
  <c r="H1572" i="1"/>
  <c r="C1572" i="1"/>
  <c r="G1572" i="1" s="1"/>
  <c r="H1571" i="1"/>
  <c r="G1571" i="1"/>
  <c r="C1571" i="1"/>
  <c r="G1570" i="1"/>
  <c r="C1570" i="1"/>
  <c r="H1570" i="1" s="1"/>
  <c r="G1569" i="1"/>
  <c r="C1569" i="1"/>
  <c r="H1569" i="1" s="1"/>
  <c r="H1568" i="1"/>
  <c r="C1568" i="1"/>
  <c r="G1568" i="1" s="1"/>
  <c r="C1567" i="1"/>
  <c r="H1567" i="1" s="1"/>
  <c r="C1566" i="1"/>
  <c r="H1566" i="1" s="1"/>
  <c r="G1565" i="1"/>
  <c r="C1565" i="1"/>
  <c r="H1565" i="1" s="1"/>
  <c r="H1564" i="1"/>
  <c r="C1564" i="1"/>
  <c r="G1564" i="1" s="1"/>
  <c r="H1563" i="1"/>
  <c r="G1563" i="1"/>
  <c r="C1563" i="1"/>
  <c r="G1562" i="1"/>
  <c r="C1562" i="1"/>
  <c r="H1562" i="1" s="1"/>
  <c r="C1561" i="1"/>
  <c r="H1561" i="1" s="1"/>
  <c r="C1560" i="1"/>
  <c r="G1560" i="1" s="1"/>
  <c r="H1559" i="1"/>
  <c r="G1559" i="1"/>
  <c r="C1559" i="1"/>
  <c r="H1558" i="1"/>
  <c r="G1558" i="1"/>
  <c r="C1558" i="1"/>
  <c r="G1557" i="1"/>
  <c r="C1557" i="1"/>
  <c r="H1557" i="1" s="1"/>
  <c r="H1556" i="1"/>
  <c r="C1556" i="1"/>
  <c r="G1556" i="1" s="1"/>
  <c r="H1555" i="1"/>
  <c r="G1555" i="1"/>
  <c r="C1555" i="1"/>
  <c r="G1554" i="1"/>
  <c r="C1554" i="1"/>
  <c r="H1554" i="1" s="1"/>
  <c r="G1553" i="1"/>
  <c r="C1553" i="1"/>
  <c r="H1553" i="1" s="1"/>
  <c r="H1552" i="1"/>
  <c r="C1552" i="1"/>
  <c r="G1552" i="1" s="1"/>
  <c r="H1551" i="1"/>
  <c r="G1551" i="1"/>
  <c r="C1551" i="1"/>
  <c r="H1550" i="1"/>
  <c r="G1550" i="1"/>
  <c r="C1550" i="1"/>
  <c r="G1549" i="1"/>
  <c r="C1549" i="1"/>
  <c r="H1549" i="1" s="1"/>
  <c r="H1548" i="1"/>
  <c r="C1548" i="1"/>
  <c r="G1548" i="1" s="1"/>
  <c r="H1547" i="1"/>
  <c r="G1547" i="1"/>
  <c r="C1547" i="1"/>
  <c r="G1546" i="1"/>
  <c r="C1546" i="1"/>
  <c r="H1546" i="1" s="1"/>
  <c r="G1545" i="1"/>
  <c r="C1545" i="1"/>
  <c r="H1545" i="1" s="1"/>
  <c r="H1544" i="1"/>
  <c r="C1544" i="1"/>
  <c r="G1544" i="1" s="1"/>
  <c r="H1543" i="1"/>
  <c r="G1543" i="1"/>
  <c r="C1543" i="1"/>
  <c r="H1542" i="1"/>
  <c r="G1542" i="1"/>
  <c r="C1542" i="1"/>
  <c r="G1541" i="1"/>
  <c r="C1541" i="1"/>
  <c r="H1541" i="1" s="1"/>
  <c r="H1540" i="1"/>
  <c r="C1540" i="1"/>
  <c r="G1540" i="1" s="1"/>
  <c r="H1539" i="1"/>
  <c r="G1539" i="1"/>
  <c r="C1539" i="1"/>
  <c r="C1538" i="1"/>
  <c r="H1538" i="1" s="1"/>
  <c r="G1537" i="1"/>
  <c r="C1537" i="1"/>
  <c r="H1537" i="1" s="1"/>
  <c r="H1536" i="1"/>
  <c r="C1536" i="1"/>
  <c r="G1536" i="1" s="1"/>
  <c r="C1535" i="1"/>
  <c r="H1535" i="1" s="1"/>
  <c r="H1534" i="1"/>
  <c r="G1534" i="1"/>
  <c r="C1534" i="1"/>
  <c r="G1533" i="1"/>
  <c r="C1533" i="1"/>
  <c r="H1533" i="1" s="1"/>
  <c r="C1532" i="1"/>
  <c r="G1532" i="1" s="1"/>
  <c r="C1531" i="1"/>
  <c r="H1531" i="1" s="1"/>
  <c r="G1529" i="1"/>
  <c r="C1529" i="1"/>
  <c r="H1529" i="1" s="1"/>
  <c r="H1528" i="1"/>
  <c r="C1528" i="1"/>
  <c r="G1528" i="1" s="1"/>
  <c r="H1527" i="1"/>
  <c r="G1527" i="1"/>
  <c r="C1527" i="1"/>
  <c r="H1526" i="1"/>
  <c r="G1526" i="1"/>
  <c r="C1526" i="1"/>
  <c r="G1525" i="1"/>
  <c r="C1525" i="1"/>
  <c r="H1525" i="1" s="1"/>
  <c r="H1523" i="1"/>
  <c r="G1523" i="1"/>
  <c r="C1523" i="1"/>
  <c r="G1522" i="1"/>
  <c r="C1522" i="1"/>
  <c r="H1522" i="1" s="1"/>
  <c r="G1521" i="1"/>
  <c r="C1521" i="1"/>
  <c r="H1521" i="1" s="1"/>
  <c r="H1520" i="1"/>
  <c r="C1520" i="1"/>
  <c r="G1520" i="1" s="1"/>
  <c r="H1519" i="1"/>
  <c r="G1519" i="1"/>
  <c r="C1519" i="1"/>
  <c r="H1516" i="1"/>
  <c r="C1516" i="1"/>
  <c r="G1516" i="1" s="1"/>
  <c r="H1515" i="1"/>
  <c r="G1515" i="1"/>
  <c r="C1515" i="1"/>
  <c r="G1514" i="1"/>
  <c r="C1514" i="1"/>
  <c r="H1514" i="1" s="1"/>
  <c r="G1513" i="1"/>
  <c r="C1513" i="1"/>
  <c r="H1513" i="1" s="1"/>
  <c r="H1512" i="1"/>
  <c r="C1512" i="1"/>
  <c r="G1512" i="1" s="1"/>
  <c r="H1511" i="1"/>
  <c r="G1511" i="1"/>
  <c r="C1511" i="1"/>
  <c r="H1510" i="1"/>
  <c r="G1510" i="1"/>
  <c r="C1510" i="1"/>
  <c r="C1509" i="1"/>
  <c r="H1509" i="1" s="1"/>
  <c r="H1508" i="1"/>
  <c r="C1508" i="1"/>
  <c r="G1508" i="1" s="1"/>
  <c r="H1507" i="1"/>
  <c r="G1507" i="1"/>
  <c r="C1507" i="1"/>
  <c r="G1506" i="1"/>
  <c r="C1506" i="1"/>
  <c r="H1506" i="1" s="1"/>
  <c r="G1505" i="1"/>
  <c r="C1505" i="1"/>
  <c r="H1505" i="1" s="1"/>
  <c r="H1504" i="1"/>
  <c r="C1504" i="1"/>
  <c r="G1504" i="1" s="1"/>
  <c r="C1503" i="1"/>
  <c r="H1503" i="1" s="1"/>
  <c r="C1502" i="1"/>
  <c r="H1502" i="1" s="1"/>
  <c r="C1500" i="1"/>
  <c r="G1500" i="1" s="1"/>
  <c r="C1498" i="1"/>
  <c r="G1498" i="1" s="1"/>
  <c r="G1497" i="1"/>
  <c r="C1497" i="1"/>
  <c r="H1497" i="1" s="1"/>
  <c r="C1496" i="1"/>
  <c r="G1496" i="1" s="1"/>
  <c r="H1495" i="1"/>
  <c r="G1495" i="1"/>
  <c r="C1495" i="1"/>
  <c r="H1494" i="1"/>
  <c r="G1494" i="1"/>
  <c r="C1494" i="1"/>
  <c r="C1493" i="1"/>
  <c r="H1493" i="1" s="1"/>
  <c r="C1492" i="1"/>
  <c r="G1492" i="1" s="1"/>
  <c r="H1491" i="1"/>
  <c r="G1491" i="1"/>
  <c r="C1491" i="1"/>
  <c r="C1490" i="1"/>
  <c r="G1490" i="1" s="1"/>
  <c r="G1489" i="1"/>
  <c r="C1489" i="1"/>
  <c r="H1489" i="1" s="1"/>
  <c r="C1488" i="1"/>
  <c r="G1488" i="1" s="1"/>
  <c r="H1487" i="1"/>
  <c r="G1487" i="1"/>
  <c r="C1487" i="1"/>
  <c r="G1486" i="1"/>
  <c r="C1486" i="1"/>
  <c r="H1486" i="1" s="1"/>
  <c r="C1485" i="1"/>
  <c r="H1485" i="1" s="1"/>
  <c r="C1484" i="1"/>
  <c r="G1484" i="1" s="1"/>
  <c r="C1482" i="1"/>
  <c r="G1482" i="1" s="1"/>
  <c r="H1480" i="1"/>
  <c r="G1480" i="1"/>
  <c r="C1480" i="1"/>
  <c r="D1479" i="1"/>
  <c r="C1479" i="1"/>
  <c r="J1479" i="1" s="1"/>
  <c r="G1478" i="1"/>
  <c r="D1478" i="1"/>
  <c r="J1478" i="1" s="1"/>
  <c r="C1478" i="1"/>
  <c r="H1478" i="1" s="1"/>
  <c r="D1477" i="1"/>
  <c r="C1477" i="1"/>
  <c r="J1477" i="1" s="1"/>
  <c r="G1476" i="1"/>
  <c r="D1476" i="1"/>
  <c r="J1476" i="1" s="1"/>
  <c r="C1476" i="1"/>
  <c r="H1476" i="1" s="1"/>
  <c r="G1475" i="1"/>
  <c r="D1475" i="1"/>
  <c r="C1475" i="1"/>
  <c r="H1475" i="1" s="1"/>
  <c r="D1474" i="1"/>
  <c r="C1474" i="1"/>
  <c r="J1474" i="1" s="1"/>
  <c r="G1473" i="1"/>
  <c r="D1473" i="1"/>
  <c r="J1473" i="1" s="1"/>
  <c r="C1473" i="1"/>
  <c r="H1473" i="1" s="1"/>
  <c r="D1472" i="1"/>
  <c r="C1472" i="1"/>
  <c r="J1472" i="1" s="1"/>
  <c r="G1471" i="1"/>
  <c r="D1471" i="1"/>
  <c r="J1471" i="1" s="1"/>
  <c r="C1471" i="1"/>
  <c r="H1471" i="1" s="1"/>
  <c r="G1470" i="1"/>
  <c r="D1470" i="1"/>
  <c r="C1470" i="1"/>
  <c r="H1470" i="1" s="1"/>
  <c r="G1469" i="1"/>
  <c r="D1469" i="1"/>
  <c r="C1469" i="1"/>
  <c r="H1469" i="1" s="1"/>
  <c r="D1468" i="1"/>
  <c r="C1468" i="1"/>
  <c r="J1468" i="1" s="1"/>
  <c r="G1467" i="1"/>
  <c r="D1467" i="1"/>
  <c r="J1467" i="1" s="1"/>
  <c r="C1467" i="1"/>
  <c r="H1467" i="1" s="1"/>
  <c r="D1466" i="1"/>
  <c r="C1466" i="1"/>
  <c r="J1466" i="1" s="1"/>
  <c r="G1465" i="1"/>
  <c r="I1465" i="1" s="1"/>
  <c r="D1465" i="1"/>
  <c r="J1465" i="1" s="1"/>
  <c r="C1465" i="1"/>
  <c r="H1465" i="1" s="1"/>
  <c r="D1464" i="1"/>
  <c r="C1464" i="1"/>
  <c r="J1464" i="1" s="1"/>
  <c r="G1463" i="1"/>
  <c r="I1463" i="1" s="1"/>
  <c r="D1463" i="1"/>
  <c r="J1463" i="1" s="1"/>
  <c r="C1463" i="1"/>
  <c r="H1463" i="1" s="1"/>
  <c r="D1462" i="1"/>
  <c r="C1462" i="1"/>
  <c r="J1462" i="1" s="1"/>
  <c r="D1461" i="1"/>
  <c r="C1461" i="1"/>
  <c r="H1461" i="1" s="1"/>
  <c r="G1460" i="1"/>
  <c r="D1460" i="1"/>
  <c r="J1460" i="1" s="1"/>
  <c r="C1460" i="1"/>
  <c r="H1460" i="1" s="1"/>
  <c r="D1459" i="1"/>
  <c r="C1459" i="1"/>
  <c r="J1459" i="1" s="1"/>
  <c r="G1458" i="1"/>
  <c r="I1458" i="1" s="1"/>
  <c r="D1458" i="1"/>
  <c r="J1458" i="1" s="1"/>
  <c r="C1458" i="1"/>
  <c r="H1458" i="1" s="1"/>
  <c r="D1457" i="1"/>
  <c r="C1457" i="1"/>
  <c r="J1457" i="1" s="1"/>
  <c r="G1456" i="1"/>
  <c r="D1456" i="1"/>
  <c r="J1456" i="1" s="1"/>
  <c r="C1456" i="1"/>
  <c r="H1456" i="1" s="1"/>
  <c r="D1455" i="1"/>
  <c r="C1455" i="1"/>
  <c r="J1455" i="1" s="1"/>
  <c r="D1454" i="1"/>
  <c r="C1454" i="1"/>
  <c r="H1454" i="1" s="1"/>
  <c r="D1453" i="1"/>
  <c r="C1453" i="1"/>
  <c r="H1453" i="1" s="1"/>
  <c r="G1452" i="1"/>
  <c r="D1452" i="1"/>
  <c r="J1452" i="1" s="1"/>
  <c r="C1452" i="1"/>
  <c r="H1452" i="1" s="1"/>
  <c r="D1451" i="1"/>
  <c r="C1451" i="1"/>
  <c r="J1451" i="1" s="1"/>
  <c r="G1450" i="1"/>
  <c r="D1450" i="1"/>
  <c r="J1450" i="1" s="1"/>
  <c r="C1450" i="1"/>
  <c r="H1450" i="1" s="1"/>
  <c r="D1449" i="1"/>
  <c r="C1449" i="1"/>
  <c r="J1449" i="1" s="1"/>
  <c r="G1448" i="1"/>
  <c r="I1448" i="1" s="1"/>
  <c r="D1448" i="1"/>
  <c r="J1448" i="1" s="1"/>
  <c r="C1448" i="1"/>
  <c r="H1448" i="1" s="1"/>
  <c r="D1447" i="1"/>
  <c r="C1447" i="1"/>
  <c r="J1447" i="1" s="1"/>
  <c r="G1446" i="1"/>
  <c r="D1446" i="1"/>
  <c r="J1446" i="1" s="1"/>
  <c r="C1446" i="1"/>
  <c r="H1446" i="1" s="1"/>
  <c r="H1445" i="1"/>
  <c r="G1445" i="1"/>
  <c r="D1445" i="1"/>
  <c r="C1445" i="1"/>
  <c r="J1445" i="1" s="1"/>
  <c r="D1444" i="1"/>
  <c r="J1444" i="1" s="1"/>
  <c r="C1444" i="1"/>
  <c r="G1444" i="1" s="1"/>
  <c r="H1443" i="1"/>
  <c r="G1443" i="1"/>
  <c r="I1443" i="1" s="1"/>
  <c r="D1443" i="1"/>
  <c r="J1443" i="1" s="1"/>
  <c r="C1443" i="1"/>
  <c r="D1442" i="1"/>
  <c r="J1442" i="1" s="1"/>
  <c r="C1442" i="1"/>
  <c r="G1442" i="1" s="1"/>
  <c r="H1441" i="1"/>
  <c r="G1441" i="1"/>
  <c r="I1441" i="1" s="1"/>
  <c r="D1441" i="1"/>
  <c r="J1441" i="1" s="1"/>
  <c r="C1441" i="1"/>
  <c r="D1440" i="1"/>
  <c r="J1440" i="1" s="1"/>
  <c r="C1440" i="1"/>
  <c r="G1440" i="1" s="1"/>
  <c r="H1439" i="1"/>
  <c r="G1439" i="1"/>
  <c r="I1439" i="1" s="1"/>
  <c r="D1439" i="1"/>
  <c r="J1439" i="1" s="1"/>
  <c r="C1439" i="1"/>
  <c r="H1438" i="1"/>
  <c r="G1438" i="1"/>
  <c r="D1438" i="1"/>
  <c r="C1438" i="1"/>
  <c r="H1437" i="1"/>
  <c r="G1437" i="1"/>
  <c r="D1437" i="1"/>
  <c r="C1437" i="1"/>
  <c r="C1436" i="1"/>
  <c r="H1434" i="1"/>
  <c r="G1434" i="1"/>
  <c r="D1434" i="1"/>
  <c r="C1434" i="1"/>
  <c r="H1433" i="1"/>
  <c r="G1433" i="1"/>
  <c r="D1433" i="1"/>
  <c r="C1433" i="1"/>
  <c r="H1432" i="1"/>
  <c r="G1432" i="1"/>
  <c r="D1432" i="1"/>
  <c r="C1432" i="1"/>
  <c r="H1431" i="1"/>
  <c r="G1431" i="1"/>
  <c r="D1431"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D1423" i="1"/>
  <c r="H1422" i="1"/>
  <c r="G1422" i="1"/>
  <c r="D1422" i="1"/>
  <c r="C1422" i="1"/>
  <c r="H1421" i="1"/>
  <c r="G1421" i="1"/>
  <c r="D1421" i="1"/>
  <c r="C1421" i="1"/>
  <c r="H1420" i="1"/>
  <c r="D1420" i="1"/>
  <c r="G1420" i="1" s="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D1411" i="1"/>
  <c r="C1411" i="1"/>
  <c r="H1410" i="1"/>
  <c r="G1410" i="1"/>
  <c r="D1410" i="1"/>
  <c r="C1410" i="1"/>
  <c r="C1409"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H1383" i="1"/>
  <c r="G1383" i="1"/>
  <c r="D1383" i="1"/>
  <c r="C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H1329" i="1"/>
  <c r="G1329" i="1"/>
  <c r="D1329" i="1"/>
  <c r="C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D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G1273" i="1"/>
  <c r="D1273" i="1"/>
  <c r="H1273" i="1" s="1"/>
  <c r="C1273" i="1"/>
  <c r="G1272" i="1"/>
  <c r="D1272" i="1"/>
  <c r="H1272" i="1" s="1"/>
  <c r="C1272" i="1"/>
  <c r="G1271" i="1"/>
  <c r="D1271" i="1"/>
  <c r="H1271" i="1" s="1"/>
  <c r="C1271" i="1"/>
  <c r="H1270" i="1"/>
  <c r="G1270" i="1"/>
  <c r="D1270" i="1"/>
  <c r="C1270" i="1"/>
  <c r="H1269" i="1"/>
  <c r="G1269" i="1"/>
  <c r="D1269" i="1"/>
  <c r="C1269" i="1"/>
  <c r="H1268" i="1"/>
  <c r="G1268" i="1"/>
  <c r="D1268" i="1"/>
  <c r="C1268" i="1"/>
  <c r="H1267" i="1"/>
  <c r="G1267" i="1"/>
  <c r="D1267" i="1"/>
  <c r="C1267" i="1"/>
  <c r="H1266" i="1"/>
  <c r="G1266" i="1"/>
  <c r="D1266" i="1"/>
  <c r="C1266" i="1"/>
  <c r="D1265" i="1"/>
  <c r="C1265" i="1"/>
  <c r="D1264" i="1"/>
  <c r="C1264" i="1"/>
  <c r="H1264" i="1" s="1"/>
  <c r="H1263" i="1"/>
  <c r="D1263" i="1"/>
  <c r="G1263" i="1" s="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D1244" i="1"/>
  <c r="C1244" i="1"/>
  <c r="H1243" i="1"/>
  <c r="G1243" i="1"/>
  <c r="D1243" i="1"/>
  <c r="C1243" i="1"/>
  <c r="H1242" i="1"/>
  <c r="G1242" i="1"/>
  <c r="D1242" i="1"/>
  <c r="C1242" i="1"/>
  <c r="D1241" i="1"/>
  <c r="H1241" i="1" s="1"/>
  <c r="C1241" i="1"/>
  <c r="G1240" i="1"/>
  <c r="D1240" i="1"/>
  <c r="C1240" i="1"/>
  <c r="H1240" i="1" s="1"/>
  <c r="H1239" i="1"/>
  <c r="G1239" i="1"/>
  <c r="D1239" i="1"/>
  <c r="C1239" i="1"/>
  <c r="H1238" i="1"/>
  <c r="G1238" i="1"/>
  <c r="D1238" i="1"/>
  <c r="C1238" i="1"/>
  <c r="D1237" i="1"/>
  <c r="H1237" i="1" s="1"/>
  <c r="C1237" i="1"/>
  <c r="D1236" i="1"/>
  <c r="H1236" i="1" s="1"/>
  <c r="C1236" i="1"/>
  <c r="H1234" i="1"/>
  <c r="G1234" i="1"/>
  <c r="D1234" i="1"/>
  <c r="C1234" i="1"/>
  <c r="H1233" i="1"/>
  <c r="G1233" i="1"/>
  <c r="D1233" i="1"/>
  <c r="C1233" i="1"/>
  <c r="H1232" i="1"/>
  <c r="D1232" i="1"/>
  <c r="G1232" i="1" s="1"/>
  <c r="C1232" i="1"/>
  <c r="H1231" i="1"/>
  <c r="G1231" i="1"/>
  <c r="D1231" i="1"/>
  <c r="C1231" i="1"/>
  <c r="H1230" i="1"/>
  <c r="G1230" i="1"/>
  <c r="D1230" i="1"/>
  <c r="C1230" i="1"/>
  <c r="H1229" i="1"/>
  <c r="G1229" i="1"/>
  <c r="D1229" i="1"/>
  <c r="C1229" i="1"/>
  <c r="D1228" i="1"/>
  <c r="C1228" i="1"/>
  <c r="C1227" i="1"/>
  <c r="H1226" i="1"/>
  <c r="G1226" i="1"/>
  <c r="D1226" i="1"/>
  <c r="C1226" i="1"/>
  <c r="H1225" i="1"/>
  <c r="G1225" i="1"/>
  <c r="D1225" i="1"/>
  <c r="C1225" i="1"/>
  <c r="D1224" i="1"/>
  <c r="H1224" i="1" s="1"/>
  <c r="C1224" i="1"/>
  <c r="D1223" i="1"/>
  <c r="H1223" i="1" s="1"/>
  <c r="C1223" i="1"/>
  <c r="C1222" i="1"/>
  <c r="H1221" i="1"/>
  <c r="G1221" i="1"/>
  <c r="D1221" i="1"/>
  <c r="C1221" i="1"/>
  <c r="H1220" i="1"/>
  <c r="G1220" i="1"/>
  <c r="D1220" i="1"/>
  <c r="C1220" i="1"/>
  <c r="H1219" i="1"/>
  <c r="G1219" i="1"/>
  <c r="D1219" i="1"/>
  <c r="C1219" i="1"/>
  <c r="D1218" i="1"/>
  <c r="C1218" i="1"/>
  <c r="H1217" i="1"/>
  <c r="D1217" i="1"/>
  <c r="C1217" i="1"/>
  <c r="G1217" i="1" s="1"/>
  <c r="D1216" i="1"/>
  <c r="C1216"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3" i="1"/>
  <c r="G1183" i="1"/>
  <c r="D1183" i="1"/>
  <c r="C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D1167" i="1"/>
  <c r="D1166" i="1"/>
  <c r="C1166" i="1"/>
  <c r="H1166" i="1" s="1"/>
  <c r="D1165" i="1"/>
  <c r="C1165" i="1"/>
  <c r="H1164" i="1"/>
  <c r="G1164" i="1"/>
  <c r="D1164" i="1"/>
  <c r="C1164" i="1"/>
  <c r="H1163" i="1"/>
  <c r="G1163" i="1"/>
  <c r="D1163" i="1"/>
  <c r="C1163" i="1"/>
  <c r="H1162" i="1"/>
  <c r="G1162" i="1"/>
  <c r="D1162" i="1"/>
  <c r="C1162" i="1"/>
  <c r="H1161" i="1"/>
  <c r="G1161" i="1"/>
  <c r="D1161" i="1"/>
  <c r="C1161" i="1"/>
  <c r="D1160" i="1"/>
  <c r="H1160" i="1" s="1"/>
  <c r="C1160" i="1"/>
  <c r="H1159" i="1"/>
  <c r="G1159" i="1"/>
  <c r="D1159" i="1"/>
  <c r="C1159" i="1"/>
  <c r="H1158" i="1"/>
  <c r="G1158" i="1"/>
  <c r="D1158" i="1"/>
  <c r="C1158" i="1"/>
  <c r="D1157" i="1"/>
  <c r="H1157" i="1" s="1"/>
  <c r="C1157" i="1"/>
  <c r="H1156" i="1"/>
  <c r="D1156" i="1"/>
  <c r="C1156" i="1"/>
  <c r="D1155" i="1"/>
  <c r="C1155" i="1"/>
  <c r="D1154" i="1"/>
  <c r="H1151" i="1"/>
  <c r="D1151" i="1"/>
  <c r="G1151" i="1" s="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D1139" i="1"/>
  <c r="G1139" i="1" s="1"/>
  <c r="C1139" i="1"/>
  <c r="D1138" i="1"/>
  <c r="H1138" i="1" s="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D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D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D1065" i="1"/>
  <c r="D1064" i="1"/>
  <c r="C1064" i="1"/>
  <c r="G1064" i="1" s="1"/>
  <c r="H1063" i="1"/>
  <c r="G1063" i="1"/>
  <c r="D1063" i="1"/>
  <c r="C1063" i="1"/>
  <c r="H1062" i="1"/>
  <c r="D1062" i="1"/>
  <c r="G1062" i="1" s="1"/>
  <c r="C1062" i="1"/>
  <c r="H1061" i="1"/>
  <c r="G1061" i="1"/>
  <c r="D1061" i="1"/>
  <c r="C1061" i="1"/>
  <c r="H1060" i="1"/>
  <c r="G1060" i="1"/>
  <c r="D1060" i="1"/>
  <c r="C1060" i="1"/>
  <c r="H1059" i="1"/>
  <c r="G1059" i="1"/>
  <c r="D1059" i="1"/>
  <c r="C1059" i="1"/>
  <c r="H1058" i="1"/>
  <c r="G1058" i="1"/>
  <c r="D1058" i="1"/>
  <c r="C1058" i="1"/>
  <c r="H1057" i="1"/>
  <c r="G1057" i="1"/>
  <c r="D1057" i="1"/>
  <c r="C1057"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H1047" i="1"/>
  <c r="G1047" i="1"/>
  <c r="D1047" i="1"/>
  <c r="C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D1032" i="1"/>
  <c r="G1032" i="1" s="1"/>
  <c r="C1032" i="1"/>
  <c r="H1031" i="1"/>
  <c r="G1031" i="1"/>
  <c r="D1031" i="1"/>
  <c r="C1031" i="1"/>
  <c r="D1030" i="1"/>
  <c r="G1030" i="1" s="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D1018" i="1"/>
  <c r="G1018" i="1" s="1"/>
  <c r="C1018" i="1"/>
  <c r="H1017" i="1"/>
  <c r="G1017" i="1"/>
  <c r="D1017" i="1"/>
  <c r="C1017" i="1"/>
  <c r="H1016" i="1"/>
  <c r="G1016" i="1"/>
  <c r="D1016" i="1"/>
  <c r="C1016" i="1"/>
  <c r="H1015" i="1"/>
  <c r="G1015" i="1"/>
  <c r="D1015" i="1"/>
  <c r="C1015" i="1"/>
  <c r="D1014" i="1"/>
  <c r="G1014" i="1" s="1"/>
  <c r="C1014" i="1"/>
  <c r="D1013" i="1"/>
  <c r="G1013" i="1" s="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D1006" i="1"/>
  <c r="G1006" i="1" s="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D998" i="1"/>
  <c r="G998" i="1" s="1"/>
  <c r="C998" i="1"/>
  <c r="D997" i="1"/>
  <c r="G997" i="1" s="1"/>
  <c r="C997" i="1"/>
  <c r="H996" i="1"/>
  <c r="G996" i="1"/>
  <c r="D996" i="1"/>
  <c r="C996" i="1"/>
  <c r="H995" i="1"/>
  <c r="G995" i="1"/>
  <c r="D995" i="1"/>
  <c r="C995" i="1"/>
  <c r="H994" i="1"/>
  <c r="G994" i="1"/>
  <c r="D994" i="1"/>
  <c r="C994" i="1"/>
  <c r="H993" i="1"/>
  <c r="G993" i="1"/>
  <c r="D993" i="1"/>
  <c r="C993" i="1"/>
  <c r="D992" i="1"/>
  <c r="G992" i="1" s="1"/>
  <c r="C992" i="1"/>
  <c r="D991" i="1"/>
  <c r="G991" i="1" s="1"/>
  <c r="C991" i="1"/>
  <c r="H989" i="1"/>
  <c r="G989" i="1"/>
  <c r="D989" i="1"/>
  <c r="C989" i="1"/>
  <c r="D988" i="1"/>
  <c r="H988" i="1" s="1"/>
  <c r="C988" i="1"/>
  <c r="H987" i="1"/>
  <c r="D987" i="1"/>
  <c r="G987" i="1" s="1"/>
  <c r="C987" i="1"/>
  <c r="D986" i="1"/>
  <c r="G986" i="1" s="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G713" i="1"/>
  <c r="D713" i="1"/>
  <c r="H713" i="1" s="1"/>
  <c r="C713" i="1"/>
  <c r="H712" i="1"/>
  <c r="G712" i="1"/>
  <c r="D712" i="1"/>
  <c r="C712" i="1"/>
  <c r="D711" i="1"/>
  <c r="H711" i="1" s="1"/>
  <c r="C711" i="1"/>
  <c r="D710" i="1"/>
  <c r="H710" i="1" s="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D669" i="1"/>
  <c r="G669" i="1" s="1"/>
  <c r="C669"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D649" i="1"/>
  <c r="G649" i="1" s="1"/>
  <c r="C649" i="1"/>
  <c r="H648" i="1"/>
  <c r="G648" i="1"/>
  <c r="D648" i="1"/>
  <c r="C648" i="1"/>
  <c r="H647" i="1"/>
  <c r="D647" i="1"/>
  <c r="G647" i="1" s="1"/>
  <c r="C647" i="1"/>
  <c r="H646" i="1"/>
  <c r="G646" i="1"/>
  <c r="D646" i="1"/>
  <c r="C646" i="1"/>
  <c r="D645" i="1"/>
  <c r="H645" i="1" s="1"/>
  <c r="C645" i="1"/>
  <c r="H644" i="1"/>
  <c r="G644" i="1"/>
  <c r="D644" i="1"/>
  <c r="C644" i="1"/>
  <c r="G643" i="1"/>
  <c r="D643" i="1"/>
  <c r="H643" i="1" s="1"/>
  <c r="C643" i="1"/>
  <c r="D642" i="1"/>
  <c r="H642" i="1" s="1"/>
  <c r="C642" i="1"/>
  <c r="D641" i="1"/>
  <c r="H641" i="1" s="1"/>
  <c r="C641" i="1"/>
  <c r="C638" i="1"/>
  <c r="H632" i="1"/>
  <c r="G632" i="1"/>
  <c r="D632" i="1"/>
  <c r="C632" i="1"/>
  <c r="H631" i="1"/>
  <c r="D631" i="1"/>
  <c r="G631" i="1" s="1"/>
  <c r="C631" i="1"/>
  <c r="D629"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7" i="1"/>
  <c r="G587" i="1"/>
  <c r="D587"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3" i="1"/>
  <c r="G523" i="1"/>
  <c r="D523" i="1"/>
  <c r="C523" i="1"/>
  <c r="D522"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D414" i="1"/>
  <c r="H413" i="1"/>
  <c r="D413" i="1"/>
  <c r="G413" i="1" s="1"/>
  <c r="C413" i="1"/>
  <c r="D412" i="1"/>
  <c r="G412" i="1" s="1"/>
  <c r="C412" i="1"/>
  <c r="C411" i="1"/>
  <c r="H406" i="1"/>
  <c r="G406" i="1"/>
  <c r="D406" i="1"/>
  <c r="C406" i="1"/>
  <c r="D405" i="1"/>
  <c r="G405" i="1" s="1"/>
  <c r="C405" i="1"/>
  <c r="H404" i="1"/>
  <c r="D404" i="1"/>
  <c r="G404" i="1" s="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D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D379" i="1"/>
  <c r="H379" i="1" s="1"/>
  <c r="C379" i="1"/>
  <c r="D378" i="1"/>
  <c r="H378" i="1" s="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D365" i="1"/>
  <c r="H365" i="1" s="1"/>
  <c r="C365" i="1"/>
  <c r="D364" i="1"/>
  <c r="H364" i="1" s="1"/>
  <c r="C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D346" i="1"/>
  <c r="H344" i="1"/>
  <c r="G344" i="1"/>
  <c r="D344" i="1"/>
  <c r="C344" i="1"/>
  <c r="H343" i="1"/>
  <c r="G343" i="1"/>
  <c r="D343" i="1"/>
  <c r="C343" i="1"/>
  <c r="H342" i="1"/>
  <c r="G342" i="1"/>
  <c r="D342" i="1"/>
  <c r="C342" i="1"/>
  <c r="H341" i="1"/>
  <c r="G341" i="1"/>
  <c r="D341" i="1"/>
  <c r="C341" i="1"/>
  <c r="H340" i="1"/>
  <c r="G340" i="1"/>
  <c r="D340" i="1"/>
  <c r="C340" i="1"/>
  <c r="D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H292" i="1"/>
  <c r="G292" i="1"/>
  <c r="D292" i="1"/>
  <c r="C292" i="1"/>
  <c r="H291" i="1"/>
  <c r="G291" i="1"/>
  <c r="D291" i="1"/>
  <c r="C291" i="1"/>
  <c r="H290" i="1"/>
  <c r="G290" i="1"/>
  <c r="D290" i="1"/>
  <c r="C290" i="1"/>
  <c r="H289" i="1"/>
  <c r="G289" i="1"/>
  <c r="D289" i="1"/>
  <c r="C289" i="1"/>
  <c r="D288" i="1"/>
  <c r="H288" i="1" s="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D262" i="1"/>
  <c r="G262" i="1" s="1"/>
  <c r="C262" i="1"/>
  <c r="H261" i="1"/>
  <c r="G261" i="1"/>
  <c r="D261" i="1"/>
  <c r="C261" i="1"/>
  <c r="H260" i="1"/>
  <c r="D260" i="1"/>
  <c r="G260" i="1" s="1"/>
  <c r="C260" i="1"/>
  <c r="D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D209" i="1"/>
  <c r="H209" i="1" s="1"/>
  <c r="C209" i="1"/>
  <c r="H208" i="1"/>
  <c r="G208" i="1"/>
  <c r="D208" i="1"/>
  <c r="C208" i="1"/>
  <c r="H207" i="1"/>
  <c r="G207" i="1"/>
  <c r="D207" i="1"/>
  <c r="C207" i="1"/>
  <c r="D206" i="1"/>
  <c r="H206" i="1" s="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C192" i="1"/>
  <c r="H191" i="1"/>
  <c r="G191" i="1"/>
  <c r="D191" i="1"/>
  <c r="C191" i="1"/>
  <c r="H190" i="1"/>
  <c r="G190" i="1"/>
  <c r="D190" i="1"/>
  <c r="C190" i="1"/>
  <c r="G189" i="1"/>
  <c r="D189" i="1"/>
  <c r="H189" i="1" s="1"/>
  <c r="C189" i="1"/>
  <c r="H188" i="1"/>
  <c r="G188" i="1"/>
  <c r="D188" i="1"/>
  <c r="C188" i="1"/>
  <c r="H187" i="1"/>
  <c r="G187" i="1"/>
  <c r="D187" i="1"/>
  <c r="C187" i="1"/>
  <c r="H186" i="1"/>
  <c r="D186" i="1"/>
  <c r="G186" i="1" s="1"/>
  <c r="C186" i="1"/>
  <c r="H185" i="1"/>
  <c r="G185" i="1"/>
  <c r="D185" i="1"/>
  <c r="C185" i="1"/>
  <c r="C184" i="1"/>
  <c r="H183" i="1"/>
  <c r="G183" i="1"/>
  <c r="D183" i="1"/>
  <c r="C183" i="1"/>
  <c r="D182" i="1"/>
  <c r="H182" i="1" s="1"/>
  <c r="C182" i="1"/>
  <c r="D181" i="1"/>
  <c r="H181" i="1" s="1"/>
  <c r="C181" i="1"/>
  <c r="H180" i="1"/>
  <c r="G180" i="1"/>
  <c r="D180" i="1"/>
  <c r="C180" i="1"/>
  <c r="D179" i="1"/>
  <c r="H179" i="1" s="1"/>
  <c r="C179" i="1"/>
  <c r="H178" i="1"/>
  <c r="G178" i="1"/>
  <c r="D178" i="1"/>
  <c r="C178" i="1"/>
  <c r="D177" i="1"/>
  <c r="H177" i="1" s="1"/>
  <c r="C177" i="1"/>
  <c r="H176" i="1"/>
  <c r="G176" i="1"/>
  <c r="D176" i="1"/>
  <c r="C176" i="1"/>
  <c r="H175" i="1"/>
  <c r="D175" i="1"/>
  <c r="G175" i="1" s="1"/>
  <c r="C175" i="1"/>
  <c r="D174" i="1"/>
  <c r="H174" i="1" s="1"/>
  <c r="C174" i="1"/>
  <c r="C173" i="1"/>
  <c r="D172" i="1"/>
  <c r="H172" i="1" s="1"/>
  <c r="C172" i="1"/>
  <c r="H171" i="1"/>
  <c r="G171" i="1"/>
  <c r="D171" i="1"/>
  <c r="C171" i="1"/>
  <c r="H170" i="1"/>
  <c r="G170" i="1"/>
  <c r="D170" i="1"/>
  <c r="C170" i="1"/>
  <c r="D169" i="1"/>
  <c r="G169" i="1" s="1"/>
  <c r="C169" i="1"/>
  <c r="D168" i="1"/>
  <c r="G168" i="1" s="1"/>
  <c r="C168" i="1"/>
  <c r="D167" i="1"/>
  <c r="H167" i="1" s="1"/>
  <c r="C167" i="1"/>
  <c r="D166" i="1"/>
  <c r="H166" i="1" s="1"/>
  <c r="C166" i="1"/>
  <c r="D165" i="1"/>
  <c r="H165" i="1" s="1"/>
  <c r="C165" i="1"/>
  <c r="H164" i="1"/>
  <c r="G164" i="1"/>
  <c r="D164" i="1"/>
  <c r="C164" i="1"/>
  <c r="G163" i="1"/>
  <c r="D163" i="1"/>
  <c r="H163" i="1" s="1"/>
  <c r="C163" i="1"/>
  <c r="H162" i="1"/>
  <c r="G162" i="1"/>
  <c r="D162" i="1"/>
  <c r="C162" i="1"/>
  <c r="D161" i="1"/>
  <c r="H161" i="1" s="1"/>
  <c r="C161" i="1"/>
  <c r="C160" i="1"/>
  <c r="D158" i="1"/>
  <c r="G158" i="1" s="1"/>
  <c r="C158" i="1"/>
  <c r="D157" i="1"/>
  <c r="H157" i="1" s="1"/>
  <c r="C157" i="1"/>
  <c r="H156" i="1"/>
  <c r="G156" i="1"/>
  <c r="D156" i="1"/>
  <c r="C156" i="1"/>
  <c r="D155" i="1"/>
  <c r="H155" i="1" s="1"/>
  <c r="C155" i="1"/>
  <c r="G154" i="1"/>
  <c r="D154" i="1"/>
  <c r="H154" i="1" s="1"/>
  <c r="C154" i="1"/>
  <c r="H153" i="1"/>
  <c r="G153" i="1"/>
  <c r="D153" i="1"/>
  <c r="C153" i="1"/>
  <c r="H152" i="1"/>
  <c r="G152" i="1"/>
  <c r="D152" i="1"/>
  <c r="C152" i="1"/>
  <c r="H151" i="1"/>
  <c r="G151" i="1"/>
  <c r="D151" i="1"/>
  <c r="C151" i="1"/>
  <c r="H150" i="1"/>
  <c r="G150" i="1"/>
  <c r="D150" i="1"/>
  <c r="C150" i="1"/>
  <c r="C149"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G132" i="1"/>
  <c r="D132" i="1"/>
  <c r="C132" i="1"/>
  <c r="H131" i="1"/>
  <c r="D131" i="1"/>
  <c r="G131" i="1" s="1"/>
  <c r="C131" i="1"/>
  <c r="H130" i="1"/>
  <c r="D130" i="1"/>
  <c r="G130" i="1" s="1"/>
  <c r="C130" i="1"/>
  <c r="C129" i="1"/>
  <c r="H128" i="1"/>
  <c r="G128" i="1"/>
  <c r="D128" i="1"/>
  <c r="C128" i="1"/>
  <c r="H127" i="1"/>
  <c r="G127" i="1"/>
  <c r="D127" i="1"/>
  <c r="C127" i="1"/>
  <c r="H126" i="1"/>
  <c r="G126" i="1"/>
  <c r="D126" i="1"/>
  <c r="C126" i="1"/>
  <c r="H125" i="1"/>
  <c r="G125" i="1"/>
  <c r="D125" i="1"/>
  <c r="C125" i="1"/>
  <c r="H124" i="1"/>
  <c r="G124" i="1"/>
  <c r="D124" i="1"/>
  <c r="C124" i="1"/>
  <c r="H123" i="1"/>
  <c r="D123" i="1"/>
  <c r="G123" i="1" s="1"/>
  <c r="C123" i="1"/>
  <c r="H122" i="1"/>
  <c r="G122" i="1"/>
  <c r="D122" i="1"/>
  <c r="C122" i="1"/>
  <c r="H121" i="1"/>
  <c r="D121" i="1"/>
  <c r="G121" i="1" s="1"/>
  <c r="C121" i="1"/>
  <c r="D120" i="1"/>
  <c r="H119" i="1"/>
  <c r="G119" i="1"/>
  <c r="D119" i="1"/>
  <c r="C119" i="1"/>
  <c r="H118" i="1"/>
  <c r="G118" i="1"/>
  <c r="D118" i="1"/>
  <c r="C118" i="1"/>
  <c r="H117" i="1"/>
  <c r="G117" i="1"/>
  <c r="D117" i="1"/>
  <c r="C117" i="1"/>
  <c r="H116" i="1"/>
  <c r="G116" i="1"/>
  <c r="D116" i="1"/>
  <c r="C116" i="1"/>
  <c r="H115" i="1"/>
  <c r="G115" i="1"/>
  <c r="D115" i="1"/>
  <c r="C115" i="1"/>
  <c r="H114" i="1"/>
  <c r="G114" i="1"/>
  <c r="D114" i="1"/>
  <c r="C114" i="1"/>
  <c r="D113" i="1"/>
  <c r="H113" i="1" s="1"/>
  <c r="C113" i="1"/>
  <c r="H112" i="1"/>
  <c r="G112" i="1"/>
  <c r="D112" i="1"/>
  <c r="C112" i="1"/>
  <c r="H111" i="1"/>
  <c r="G111" i="1"/>
  <c r="D111" i="1"/>
  <c r="C111" i="1"/>
  <c r="H110" i="1"/>
  <c r="G110" i="1"/>
  <c r="D110" i="1"/>
  <c r="C110" i="1"/>
  <c r="H109" i="1"/>
  <c r="G109" i="1"/>
  <c r="D109" i="1"/>
  <c r="C109" i="1"/>
  <c r="D108" i="1"/>
  <c r="H108" i="1" s="1"/>
  <c r="C108" i="1"/>
  <c r="H107" i="1"/>
  <c r="G107" i="1"/>
  <c r="D107" i="1"/>
  <c r="C107" i="1"/>
  <c r="H106" i="1"/>
  <c r="G106" i="1"/>
  <c r="D106" i="1"/>
  <c r="C106" i="1"/>
  <c r="H105" i="1"/>
  <c r="G105" i="1"/>
  <c r="D105" i="1"/>
  <c r="C105" i="1"/>
  <c r="H104" i="1"/>
  <c r="G104" i="1"/>
  <c r="D104" i="1"/>
  <c r="C104" i="1"/>
  <c r="H103" i="1"/>
  <c r="G103" i="1"/>
  <c r="D103" i="1"/>
  <c r="C103"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D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D65" i="1"/>
  <c r="H65" i="1" s="1"/>
  <c r="C65" i="1"/>
  <c r="D64" i="1"/>
  <c r="H64" i="1" s="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G1216" i="1" l="1"/>
  <c r="F239" i="5"/>
  <c r="E281" i="9"/>
  <c r="B281" i="9" s="1"/>
  <c r="H1228" i="1"/>
  <c r="H1227" i="1"/>
  <c r="H1411" i="1"/>
  <c r="F215" i="9"/>
  <c r="B215" i="9" s="1"/>
  <c r="E297" i="9"/>
  <c r="B297" i="9" s="1"/>
  <c r="E300" i="9"/>
  <c r="B300" i="9" s="1"/>
  <c r="G1411" i="1"/>
  <c r="E114" i="6"/>
  <c r="D1409" i="1"/>
  <c r="G1264" i="1"/>
  <c r="H1532" i="1"/>
  <c r="H1265" i="1"/>
  <c r="G1265" i="1"/>
  <c r="E299" i="9"/>
  <c r="B299" i="9" s="1"/>
  <c r="E302" i="9"/>
  <c r="B302" i="9" s="1"/>
  <c r="E287" i="9"/>
  <c r="B287" i="9" s="1"/>
  <c r="G1576" i="1"/>
  <c r="H1576" i="1"/>
  <c r="G1578" i="1"/>
  <c r="G1538" i="1"/>
  <c r="G1567" i="1"/>
  <c r="G1566" i="1"/>
  <c r="H1560" i="1"/>
  <c r="G1561" i="1"/>
  <c r="G1535" i="1"/>
  <c r="G1518" i="1"/>
  <c r="H1518" i="1"/>
  <c r="C1524" i="1"/>
  <c r="I35" i="3"/>
  <c r="G1531" i="1"/>
  <c r="C1530" i="1"/>
  <c r="H1500" i="1"/>
  <c r="C1501" i="1"/>
  <c r="H1501" i="1" s="1"/>
  <c r="G1502" i="1"/>
  <c r="G1499" i="1"/>
  <c r="G1509" i="1"/>
  <c r="G1503" i="1"/>
  <c r="H1492" i="1"/>
  <c r="C1483" i="1"/>
  <c r="H1484" i="1"/>
  <c r="G1481" i="1"/>
  <c r="G1241" i="1"/>
  <c r="G1244" i="1"/>
  <c r="H1244" i="1"/>
  <c r="H1216" i="1"/>
  <c r="H1218" i="1"/>
  <c r="G1166" i="1"/>
  <c r="E308" i="9"/>
  <c r="B308" i="9" s="1"/>
  <c r="C1154" i="1"/>
  <c r="H1154" i="1" s="1"/>
  <c r="H1155" i="1"/>
  <c r="G1156" i="1"/>
  <c r="G1165" i="1"/>
  <c r="H1064" i="1"/>
  <c r="E285" i="9"/>
  <c r="B285" i="9" s="1"/>
  <c r="H668" i="1"/>
  <c r="E275" i="9"/>
  <c r="B275" i="9" s="1"/>
  <c r="E245" i="5"/>
  <c r="D1222" i="1" s="1"/>
  <c r="H1222" i="1" s="1"/>
  <c r="G1227" i="1"/>
  <c r="G1228" i="1"/>
  <c r="G1224" i="1"/>
  <c r="G1223" i="1"/>
  <c r="G288" i="1"/>
  <c r="E643" i="4"/>
  <c r="D637" i="1" s="1"/>
  <c r="H1165" i="1"/>
  <c r="G1157" i="1"/>
  <c r="G1160" i="1"/>
  <c r="G1236" i="1"/>
  <c r="G1237" i="1"/>
  <c r="F259" i="5"/>
  <c r="G1218" i="1"/>
  <c r="E292" i="9"/>
  <c r="B292" i="9" s="1"/>
  <c r="G1155" i="1"/>
  <c r="E288" i="9"/>
  <c r="B288" i="9" s="1"/>
  <c r="G1138" i="1"/>
  <c r="E290" i="9"/>
  <c r="B290" i="9" s="1"/>
  <c r="H1030" i="1"/>
  <c r="H1032" i="1"/>
  <c r="H1013" i="1"/>
  <c r="H1014" i="1"/>
  <c r="H1006" i="1"/>
  <c r="H997" i="1"/>
  <c r="H998" i="1"/>
  <c r="F19" i="5"/>
  <c r="E12" i="5"/>
  <c r="D990" i="1" s="1"/>
  <c r="H991" i="1"/>
  <c r="H992" i="1"/>
  <c r="F13" i="5"/>
  <c r="H986" i="1"/>
  <c r="G988" i="1"/>
  <c r="E43" i="9"/>
  <c r="B43" i="9" s="1"/>
  <c r="G711" i="1"/>
  <c r="G710" i="1"/>
  <c r="G668" i="1"/>
  <c r="G642" i="1"/>
  <c r="G645" i="1"/>
  <c r="G641" i="1"/>
  <c r="H405" i="1"/>
  <c r="H411" i="1"/>
  <c r="H412" i="1"/>
  <c r="E273" i="9"/>
  <c r="B273" i="9" s="1"/>
  <c r="G378" i="1"/>
  <c r="G379" i="1"/>
  <c r="G364" i="1"/>
  <c r="G365" i="1"/>
  <c r="E350" i="4"/>
  <c r="D345" i="1" s="1"/>
  <c r="G206" i="1"/>
  <c r="G209" i="1"/>
  <c r="F210" i="4"/>
  <c r="D184" i="1"/>
  <c r="E47" i="9"/>
  <c r="B47" i="9" s="1"/>
  <c r="G182" i="1"/>
  <c r="F221" i="9"/>
  <c r="B221" i="9" s="1"/>
  <c r="G181" i="1"/>
  <c r="G179" i="1"/>
  <c r="D173" i="1"/>
  <c r="H173" i="1" s="1"/>
  <c r="G177" i="1"/>
  <c r="G174" i="1"/>
  <c r="G172" i="1"/>
  <c r="F169" i="4"/>
  <c r="H169" i="1"/>
  <c r="H168" i="1"/>
  <c r="G167" i="1"/>
  <c r="G166" i="1"/>
  <c r="G165" i="1"/>
  <c r="E163" i="4"/>
  <c r="D159" i="1" s="1"/>
  <c r="D160" i="1"/>
  <c r="H160" i="1" s="1"/>
  <c r="G160" i="1"/>
  <c r="G161" i="1"/>
  <c r="H158" i="1"/>
  <c r="G155" i="1"/>
  <c r="G157" i="1"/>
  <c r="E152" i="4"/>
  <c r="D148" i="1" s="1"/>
  <c r="B218" i="9"/>
  <c r="E40" i="9"/>
  <c r="B40" i="9" s="1"/>
  <c r="D149" i="1"/>
  <c r="G129" i="1"/>
  <c r="H129" i="1"/>
  <c r="G108" i="1"/>
  <c r="G113" i="1"/>
  <c r="E106" i="4"/>
  <c r="D102" i="1" s="1"/>
  <c r="F217" i="9"/>
  <c r="B217" i="9" s="1"/>
  <c r="G64" i="1"/>
  <c r="G65" i="1"/>
  <c r="I1452" i="1"/>
  <c r="I1467" i="1"/>
  <c r="I1473" i="1"/>
  <c r="I1476" i="1"/>
  <c r="I1444" i="1"/>
  <c r="I1446" i="1"/>
  <c r="I1456" i="1"/>
  <c r="I1478" i="1"/>
  <c r="I1442" i="1"/>
  <c r="I1450" i="1"/>
  <c r="I1460" i="1"/>
  <c r="I1471" i="1"/>
  <c r="H1440" i="1"/>
  <c r="I1440" i="1" s="1"/>
  <c r="H1442" i="1"/>
  <c r="H1444" i="1"/>
  <c r="G1447" i="1"/>
  <c r="G1449" i="1"/>
  <c r="G1451" i="1"/>
  <c r="G1453" i="1"/>
  <c r="G1454" i="1"/>
  <c r="G1455" i="1"/>
  <c r="G1457" i="1"/>
  <c r="G1459" i="1"/>
  <c r="G1461" i="1"/>
  <c r="G1462" i="1"/>
  <c r="G1464" i="1"/>
  <c r="G1466" i="1"/>
  <c r="G1468" i="1"/>
  <c r="G1472" i="1"/>
  <c r="G1474" i="1"/>
  <c r="G1477" i="1"/>
  <c r="G1479" i="1"/>
  <c r="H1482" i="1"/>
  <c r="H1490" i="1"/>
  <c r="H1498" i="1"/>
  <c r="D50" i="4"/>
  <c r="F77" i="4"/>
  <c r="F133" i="4"/>
  <c r="F153" i="4"/>
  <c r="H307" i="9"/>
  <c r="E307" i="9" s="1"/>
  <c r="B307" i="9" s="1"/>
  <c r="E176" i="5"/>
  <c r="H1447" i="1"/>
  <c r="H1449" i="1"/>
  <c r="H1451" i="1"/>
  <c r="H1455" i="1"/>
  <c r="H1457" i="1"/>
  <c r="H1459" i="1"/>
  <c r="H1462" i="1"/>
  <c r="H1464" i="1"/>
  <c r="H1466" i="1"/>
  <c r="H1468" i="1"/>
  <c r="H1472" i="1"/>
  <c r="H1474" i="1"/>
  <c r="H1477" i="1"/>
  <c r="H1479" i="1"/>
  <c r="D224" i="4"/>
  <c r="F231" i="4"/>
  <c r="F300" i="4"/>
  <c r="D299" i="4"/>
  <c r="I24" i="3"/>
  <c r="D82" i="4"/>
  <c r="D152" i="4"/>
  <c r="D163" i="4"/>
  <c r="D263" i="4"/>
  <c r="E298" i="4"/>
  <c r="G1485" i="1"/>
  <c r="H1488" i="1"/>
  <c r="G1493" i="1"/>
  <c r="H1496" i="1"/>
  <c r="D7" i="4"/>
  <c r="D124" i="4"/>
  <c r="F159" i="4"/>
  <c r="E196" i="4"/>
  <c r="D192" i="1" s="1"/>
  <c r="E636" i="4"/>
  <c r="D630" i="1" s="1"/>
  <c r="E68" i="5"/>
  <c r="D643" i="4"/>
  <c r="E644" i="4"/>
  <c r="D638" i="1" s="1"/>
  <c r="E310" i="9"/>
  <c r="B310" i="9" s="1"/>
  <c r="E5" i="7"/>
  <c r="D351" i="4"/>
  <c r="D580" i="4"/>
  <c r="D12" i="5"/>
  <c r="D78" i="5"/>
  <c r="D134" i="5"/>
  <c r="F122" i="6"/>
  <c r="D114" i="6"/>
  <c r="D344" i="4"/>
  <c r="D396" i="4"/>
  <c r="D421" i="4"/>
  <c r="D515" i="4"/>
  <c r="D567" i="4"/>
  <c r="D528" i="4" s="1"/>
  <c r="F603" i="4"/>
  <c r="D625" i="4"/>
  <c r="D87" i="5"/>
  <c r="F149" i="5"/>
  <c r="D190" i="5"/>
  <c r="F206" i="5"/>
  <c r="D238" i="5"/>
  <c r="F250" i="5"/>
  <c r="D258" i="5"/>
  <c r="D5" i="6"/>
  <c r="D129" i="6"/>
  <c r="F130" i="6"/>
  <c r="D311" i="4"/>
  <c r="D363" i="4"/>
  <c r="F417" i="4"/>
  <c r="D472" i="4"/>
  <c r="D484" i="4"/>
  <c r="F88" i="5"/>
  <c r="D146" i="5"/>
  <c r="F177" i="5"/>
  <c r="D42" i="8"/>
  <c r="B109" i="9"/>
  <c r="E112" i="9"/>
  <c r="B112" i="9" s="1"/>
  <c r="M213" i="9"/>
  <c r="G280" i="9"/>
  <c r="E280" i="9" s="1"/>
  <c r="B280" i="9" s="1"/>
  <c r="G279" i="9"/>
  <c r="E279" i="9" s="1"/>
  <c r="B279" i="9" s="1"/>
  <c r="G166" i="9"/>
  <c r="H165"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190" i="9"/>
  <c r="E190" i="9" s="1"/>
  <c r="B190" i="9" s="1"/>
  <c r="G163" i="9"/>
  <c r="E163" i="9" s="1"/>
  <c r="B163" i="9" s="1"/>
  <c r="G191" i="9"/>
  <c r="E191" i="9" s="1"/>
  <c r="B191" i="9" s="1"/>
  <c r="G164" i="9"/>
  <c r="E164" i="9" s="1"/>
  <c r="B164"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5" i="9"/>
  <c r="E165" i="9" s="1"/>
  <c r="B165" i="9" s="1"/>
  <c r="G161" i="9"/>
  <c r="E161" i="9" s="1"/>
  <c r="B161" i="9" s="1"/>
  <c r="L213" i="9"/>
  <c r="G192" i="9"/>
  <c r="E192" i="9" s="1"/>
  <c r="G189" i="9"/>
  <c r="E189" i="9" s="1"/>
  <c r="B189" i="9" s="1"/>
  <c r="G162" i="9"/>
  <c r="E162" i="9" s="1"/>
  <c r="B162" i="9" s="1"/>
  <c r="I10" i="9"/>
  <c r="E84" i="9"/>
  <c r="B84" i="9" s="1"/>
  <c r="E92" i="9"/>
  <c r="B92" i="9" s="1"/>
  <c r="E100" i="9"/>
  <c r="B100" i="9" s="1"/>
  <c r="E108" i="9"/>
  <c r="B108" i="9" s="1"/>
  <c r="B121" i="9"/>
  <c r="B283" i="9"/>
  <c r="F216" i="9"/>
  <c r="B216" i="9" s="1"/>
  <c r="F220" i="9"/>
  <c r="B220" i="9" s="1"/>
  <c r="F224" i="9"/>
  <c r="B224" i="9" s="1"/>
  <c r="F228" i="9"/>
  <c r="B228" i="9" s="1"/>
  <c r="F232" i="9"/>
  <c r="B232" i="9" s="1"/>
  <c r="F236" i="9"/>
  <c r="B236" i="9" s="1"/>
  <c r="F240" i="9"/>
  <c r="B240" i="9" s="1"/>
  <c r="F244" i="9"/>
  <c r="B244" i="9" s="1"/>
  <c r="F248" i="9"/>
  <c r="B248" i="9" s="1"/>
  <c r="F252" i="9"/>
  <c r="B252" i="9" s="1"/>
  <c r="H1409" i="1" l="1"/>
  <c r="G1409" i="1"/>
  <c r="I27" i="3"/>
  <c r="D1408" i="1"/>
  <c r="E141" i="6"/>
  <c r="G1501" i="1"/>
  <c r="G1524" i="1"/>
  <c r="H1524" i="1"/>
  <c r="H1530" i="1"/>
  <c r="G1530" i="1"/>
  <c r="H1483" i="1"/>
  <c r="G1483" i="1"/>
  <c r="G1154" i="1"/>
  <c r="G1222" i="1"/>
  <c r="F213" i="9"/>
  <c r="B213" i="9" s="1"/>
  <c r="B192" i="9"/>
  <c r="E237" i="5"/>
  <c r="D1214" i="1" s="1"/>
  <c r="E7" i="5"/>
  <c r="G184" i="1"/>
  <c r="H184" i="1"/>
  <c r="G173" i="1"/>
  <c r="H149" i="1"/>
  <c r="G149" i="1"/>
  <c r="H102" i="1"/>
  <c r="G102" i="1"/>
  <c r="F106" i="4"/>
  <c r="E6" i="4"/>
  <c r="E412" i="4" s="1"/>
  <c r="F528" i="4"/>
  <c r="C522" i="1"/>
  <c r="K1450" i="9"/>
  <c r="G313" i="9"/>
  <c r="E313" i="9" s="1"/>
  <c r="B313" i="9" s="1"/>
  <c r="I34" i="3"/>
  <c r="C1517" i="1"/>
  <c r="F363" i="4"/>
  <c r="C358" i="1"/>
  <c r="G317" i="9"/>
  <c r="E317" i="9" s="1"/>
  <c r="D141" i="6"/>
  <c r="F5" i="6"/>
  <c r="C1299" i="1"/>
  <c r="H24" i="3"/>
  <c r="F87" i="5"/>
  <c r="C1065" i="1"/>
  <c r="F515" i="4"/>
  <c r="C509" i="1"/>
  <c r="F114" i="6"/>
  <c r="C1408" i="1"/>
  <c r="H27" i="3"/>
  <c r="F78" i="5"/>
  <c r="C1056" i="1"/>
  <c r="F580" i="4"/>
  <c r="C574" i="1"/>
  <c r="I29" i="3"/>
  <c r="D1436" i="1"/>
  <c r="I21" i="3"/>
  <c r="D1046" i="1"/>
  <c r="C120" i="1"/>
  <c r="F124" i="4"/>
  <c r="F263" i="4"/>
  <c r="C259" i="1"/>
  <c r="E408" i="4"/>
  <c r="D403" i="1" s="1"/>
  <c r="C46" i="1"/>
  <c r="F50" i="4"/>
  <c r="I1479" i="1"/>
  <c r="I1468" i="1"/>
  <c r="I1447" i="1"/>
  <c r="G312" i="9"/>
  <c r="E312" i="9" s="1"/>
  <c r="F484" i="4"/>
  <c r="C478" i="1"/>
  <c r="F311" i="4"/>
  <c r="C306" i="1"/>
  <c r="F258" i="5"/>
  <c r="C1235" i="1"/>
  <c r="G309" i="9"/>
  <c r="E309" i="9" s="1"/>
  <c r="B309" i="9" s="1"/>
  <c r="F190" i="5"/>
  <c r="C1167" i="1"/>
  <c r="F625" i="4"/>
  <c r="C619" i="1"/>
  <c r="D420" i="4"/>
  <c r="F421" i="4"/>
  <c r="C415" i="1"/>
  <c r="D68" i="5"/>
  <c r="C3" i="1"/>
  <c r="F7" i="4"/>
  <c r="D6" i="4"/>
  <c r="C159" i="1"/>
  <c r="F163" i="4"/>
  <c r="I28" i="3"/>
  <c r="D1435" i="1"/>
  <c r="I1477" i="1"/>
  <c r="I1466" i="1"/>
  <c r="I1459" i="1"/>
  <c r="F472" i="4"/>
  <c r="C466" i="1"/>
  <c r="D176" i="5"/>
  <c r="F396" i="4"/>
  <c r="C391" i="1"/>
  <c r="F12" i="5"/>
  <c r="D7" i="5"/>
  <c r="C990" i="1"/>
  <c r="F351" i="4"/>
  <c r="D350" i="4"/>
  <c r="C346" i="1"/>
  <c r="G638" i="1"/>
  <c r="H638" i="1"/>
  <c r="H192" i="1"/>
  <c r="G192" i="1"/>
  <c r="G315" i="9"/>
  <c r="E315" i="9" s="1"/>
  <c r="G21" i="9"/>
  <c r="H21" i="9"/>
  <c r="D151" i="4"/>
  <c r="F152" i="4"/>
  <c r="C148" i="1"/>
  <c r="F644" i="4"/>
  <c r="C220" i="1"/>
  <c r="F224" i="4"/>
  <c r="I22" i="3"/>
  <c r="D1153" i="1"/>
  <c r="I1474" i="1"/>
  <c r="I1464" i="1"/>
  <c r="I1457" i="1"/>
  <c r="I1451" i="1"/>
  <c r="E151" i="4"/>
  <c r="E166" i="9"/>
  <c r="B166" i="9" s="1"/>
  <c r="H19" i="9"/>
  <c r="E19" i="9" s="1"/>
  <c r="B19" i="9" s="1"/>
  <c r="F146" i="5"/>
  <c r="C1124" i="1"/>
  <c r="F129" i="6"/>
  <c r="C1423" i="1"/>
  <c r="D237" i="5"/>
  <c r="F238" i="5"/>
  <c r="C1215" i="1"/>
  <c r="F567" i="4"/>
  <c r="C561" i="1"/>
  <c r="F344" i="4"/>
  <c r="C339" i="1"/>
  <c r="F134" i="5"/>
  <c r="C1112" i="1"/>
  <c r="E6" i="5"/>
  <c r="I20" i="3"/>
  <c r="D985" i="1"/>
  <c r="F643" i="4"/>
  <c r="C637" i="1"/>
  <c r="E407" i="4"/>
  <c r="D402" i="1" s="1"/>
  <c r="D293" i="1"/>
  <c r="C78" i="1"/>
  <c r="F82" i="4"/>
  <c r="F299" i="4"/>
  <c r="D298" i="4"/>
  <c r="C294" i="1"/>
  <c r="F196" i="4"/>
  <c r="I1472" i="1"/>
  <c r="I1462" i="1"/>
  <c r="I1455" i="1"/>
  <c r="I1449" i="1"/>
  <c r="E175" i="5" l="1"/>
  <c r="D1152" i="1" s="1"/>
  <c r="I23" i="3"/>
  <c r="E21" i="9"/>
  <c r="B21" i="9" s="1"/>
  <c r="D407" i="1"/>
  <c r="E639" i="4"/>
  <c r="D2" i="1"/>
  <c r="I16" i="3"/>
  <c r="H1423" i="1"/>
  <c r="G1423" i="1"/>
  <c r="H220" i="1"/>
  <c r="G220" i="1"/>
  <c r="C147" i="1"/>
  <c r="H17" i="3"/>
  <c r="F151" i="4"/>
  <c r="D289" i="4"/>
  <c r="G346" i="1"/>
  <c r="H346" i="1"/>
  <c r="F7" i="5"/>
  <c r="D6" i="5"/>
  <c r="H20" i="3"/>
  <c r="C985" i="1"/>
  <c r="D175" i="5"/>
  <c r="F176" i="5"/>
  <c r="C1153" i="1"/>
  <c r="H22" i="3"/>
  <c r="G3" i="1"/>
  <c r="H3" i="1"/>
  <c r="F420" i="4"/>
  <c r="D635" i="4"/>
  <c r="C414" i="1"/>
  <c r="H306" i="1"/>
  <c r="G306" i="1"/>
  <c r="E311" i="9"/>
  <c r="B312" i="9"/>
  <c r="H1408" i="1"/>
  <c r="G1408" i="1"/>
  <c r="G1065" i="1"/>
  <c r="H1065" i="1"/>
  <c r="G522" i="1"/>
  <c r="H522" i="1"/>
  <c r="H78" i="1"/>
  <c r="G78" i="1"/>
  <c r="D407" i="4"/>
  <c r="C293" i="1"/>
  <c r="F298" i="4"/>
  <c r="H339" i="1"/>
  <c r="G339" i="1"/>
  <c r="G1215" i="1"/>
  <c r="H1215" i="1"/>
  <c r="D408" i="4"/>
  <c r="F350" i="4"/>
  <c r="C345" i="1"/>
  <c r="G466" i="1"/>
  <c r="H466" i="1"/>
  <c r="G159" i="1"/>
  <c r="H159" i="1"/>
  <c r="F68" i="5"/>
  <c r="C1046" i="1"/>
  <c r="H21" i="3"/>
  <c r="G619" i="1"/>
  <c r="H619" i="1"/>
  <c r="H46" i="1"/>
  <c r="G46" i="1"/>
  <c r="H1436" i="1"/>
  <c r="G1436" i="1"/>
  <c r="G1056" i="1"/>
  <c r="H1056" i="1"/>
  <c r="F141" i="6"/>
  <c r="C1435" i="1"/>
  <c r="H28" i="3"/>
  <c r="H1517" i="1"/>
  <c r="G1517" i="1"/>
  <c r="H11" i="3"/>
  <c r="G637" i="1"/>
  <c r="H637" i="1"/>
  <c r="D984" i="1"/>
  <c r="G1124" i="1"/>
  <c r="H1124" i="1"/>
  <c r="H148" i="1"/>
  <c r="G148" i="1"/>
  <c r="H391" i="1"/>
  <c r="G391" i="1"/>
  <c r="D290" i="4"/>
  <c r="D412" i="4"/>
  <c r="H16" i="3"/>
  <c r="C2" i="1"/>
  <c r="F6" i="4"/>
  <c r="G415" i="1"/>
  <c r="H415" i="1"/>
  <c r="G1235" i="1"/>
  <c r="H1235" i="1"/>
  <c r="G478" i="1"/>
  <c r="H478" i="1"/>
  <c r="G120" i="1"/>
  <c r="H120" i="1"/>
  <c r="G509" i="1"/>
  <c r="H509" i="1"/>
  <c r="E316" i="9"/>
  <c r="B317" i="9"/>
  <c r="D636" i="4"/>
  <c r="G294" i="1"/>
  <c r="H294" i="1"/>
  <c r="G1112" i="1"/>
  <c r="H1112" i="1"/>
  <c r="G561" i="1"/>
  <c r="H561" i="1"/>
  <c r="F237" i="5"/>
  <c r="C1214" i="1"/>
  <c r="H23" i="3"/>
  <c r="I17" i="3"/>
  <c r="E289" i="4"/>
  <c r="D147" i="1"/>
  <c r="B315" i="9"/>
  <c r="E314" i="9"/>
  <c r="I10" i="3" s="1"/>
  <c r="G990" i="1"/>
  <c r="H990" i="1"/>
  <c r="G1167" i="1"/>
  <c r="H1167" i="1"/>
  <c r="H259" i="1"/>
  <c r="G259" i="1"/>
  <c r="G574" i="1"/>
  <c r="H574" i="1"/>
  <c r="G1299" i="1"/>
  <c r="H9" i="3"/>
  <c r="H1299" i="1"/>
  <c r="H358" i="1"/>
  <c r="G358" i="1"/>
  <c r="D633" i="1"/>
  <c r="H278" i="9" l="1"/>
  <c r="E291" i="4"/>
  <c r="D287" i="1" s="1"/>
  <c r="E413" i="4"/>
  <c r="D285" i="1"/>
  <c r="E290" i="4"/>
  <c r="C286" i="1"/>
  <c r="F407" i="4"/>
  <c r="C402" i="1"/>
  <c r="G284" i="9"/>
  <c r="E284" i="9" s="1"/>
  <c r="B284" i="9" s="1"/>
  <c r="G278" i="9"/>
  <c r="E278" i="9" s="1"/>
  <c r="F6" i="5"/>
  <c r="C984" i="1"/>
  <c r="D291" i="4"/>
  <c r="F289" i="4"/>
  <c r="D413" i="4"/>
  <c r="C285" i="1"/>
  <c r="G1046" i="1"/>
  <c r="H1046" i="1"/>
  <c r="F408" i="4"/>
  <c r="C403" i="1"/>
  <c r="G414" i="1"/>
  <c r="H414" i="1"/>
  <c r="F175" i="5"/>
  <c r="C1152" i="1"/>
  <c r="G2" i="1"/>
  <c r="H2" i="1"/>
  <c r="N3" i="9"/>
  <c r="I11" i="3"/>
  <c r="H1435" i="1"/>
  <c r="G1435" i="1"/>
  <c r="F635" i="4"/>
  <c r="C629" i="1"/>
  <c r="G985" i="1"/>
  <c r="H985" i="1"/>
  <c r="K3" i="9"/>
  <c r="I9" i="3"/>
  <c r="G1214" i="1"/>
  <c r="H1214" i="1"/>
  <c r="F636" i="4"/>
  <c r="C630" i="1"/>
  <c r="D639" i="4"/>
  <c r="D414" i="4"/>
  <c r="F412" i="4"/>
  <c r="C407" i="1"/>
  <c r="H345" i="1"/>
  <c r="G345" i="1"/>
  <c r="G293" i="1"/>
  <c r="H293" i="1"/>
  <c r="G1153" i="1"/>
  <c r="H1153" i="1"/>
  <c r="H147" i="1"/>
  <c r="G147" i="1"/>
  <c r="G1152" i="1" l="1"/>
  <c r="H1152" i="1"/>
  <c r="H403" i="1"/>
  <c r="G403" i="1"/>
  <c r="H285" i="1"/>
  <c r="G285" i="1"/>
  <c r="H8" i="3"/>
  <c r="G984" i="1"/>
  <c r="H984" i="1"/>
  <c r="G402" i="1"/>
  <c r="H402" i="1"/>
  <c r="D286" i="1"/>
  <c r="H286" i="1" s="1"/>
  <c r="G629" i="1"/>
  <c r="H629" i="1"/>
  <c r="C287" i="1"/>
  <c r="F291" i="4"/>
  <c r="D640" i="4"/>
  <c r="D415" i="4"/>
  <c r="F413" i="4"/>
  <c r="C408" i="1"/>
  <c r="F414" i="4"/>
  <c r="C409" i="1"/>
  <c r="D641" i="4"/>
  <c r="F639" i="4"/>
  <c r="C633" i="1"/>
  <c r="E277" i="9"/>
  <c r="B278" i="9"/>
  <c r="E640" i="4"/>
  <c r="E415" i="4"/>
  <c r="D410" i="1" s="1"/>
  <c r="D408" i="1"/>
  <c r="E414" i="4"/>
  <c r="D409" i="1" s="1"/>
  <c r="G407" i="1"/>
  <c r="H407" i="1"/>
  <c r="G630" i="1"/>
  <c r="H630" i="1"/>
  <c r="F290" i="4"/>
  <c r="G286" i="1" l="1"/>
  <c r="M3" i="9"/>
  <c r="I8" i="3"/>
  <c r="H408" i="1"/>
  <c r="G408" i="1"/>
  <c r="F641" i="4"/>
  <c r="C635" i="1"/>
  <c r="H287" i="1"/>
  <c r="G287" i="1"/>
  <c r="E642" i="4"/>
  <c r="D634" i="1"/>
  <c r="E641" i="4"/>
  <c r="G409" i="1"/>
  <c r="H409" i="1"/>
  <c r="F415" i="4"/>
  <c r="C410" i="1"/>
  <c r="G633" i="1"/>
  <c r="H633" i="1"/>
  <c r="D642" i="4"/>
  <c r="F640" i="4"/>
  <c r="C634" i="1"/>
  <c r="G410" i="1" l="1"/>
  <c r="H410" i="1"/>
  <c r="E645" i="4"/>
  <c r="D635" i="1"/>
  <c r="G635" i="1" s="1"/>
  <c r="F642" i="4"/>
  <c r="D646" i="4"/>
  <c r="C636" i="1"/>
  <c r="E646" i="4"/>
  <c r="D636" i="1"/>
  <c r="G634" i="1"/>
  <c r="H634" i="1"/>
  <c r="D645" i="4"/>
  <c r="I18" i="3" l="1"/>
  <c r="D639" i="1"/>
  <c r="I19" i="3"/>
  <c r="D640" i="1"/>
  <c r="G636" i="1"/>
  <c r="H636" i="1"/>
  <c r="F645" i="4"/>
  <c r="C639" i="1"/>
  <c r="H18" i="3"/>
  <c r="G276" i="9"/>
  <c r="E276" i="9" s="1"/>
  <c r="B276" i="9" s="1"/>
  <c r="F646" i="4"/>
  <c r="C640" i="1"/>
  <c r="H19" i="3"/>
  <c r="H635" i="1"/>
  <c r="H7" i="3" l="1"/>
  <c r="J3" i="9" s="1"/>
  <c r="G640" i="1"/>
  <c r="H640" i="1"/>
  <c r="G639" i="1"/>
  <c r="H639" i="1"/>
  <c r="G274" i="9" l="1"/>
  <c r="L272" i="9"/>
  <c r="H274" i="9"/>
  <c r="M272" i="9"/>
  <c r="H18" i="9"/>
  <c r="G18" i="9"/>
  <c r="K13" i="9"/>
  <c r="G17" i="9"/>
  <c r="I7" i="9"/>
  <c r="L15" i="9"/>
  <c r="J7" i="9"/>
  <c r="I12" i="9"/>
  <c r="K7" i="9"/>
  <c r="J12" i="9"/>
  <c r="J17" i="9"/>
  <c r="J5" i="9"/>
  <c r="L16" i="9"/>
  <c r="K9" i="9"/>
  <c r="M16" i="9"/>
  <c r="I8" i="9"/>
  <c r="M15" i="9"/>
  <c r="J8" i="9"/>
  <c r="I13" i="9"/>
  <c r="I6" i="9"/>
  <c r="K12" i="9"/>
  <c r="K5" i="9"/>
  <c r="J10" i="9"/>
  <c r="H17" i="9"/>
  <c r="K10" i="9"/>
  <c r="G16" i="9"/>
  <c r="I9" i="9"/>
  <c r="G15" i="9"/>
  <c r="K8" i="9"/>
  <c r="J13" i="9"/>
  <c r="J6" i="9"/>
  <c r="I11" i="9"/>
  <c r="K6" i="9"/>
  <c r="J11" i="9"/>
  <c r="I17" i="9"/>
  <c r="I5" i="9"/>
  <c r="K11" i="9"/>
  <c r="H16" i="9"/>
  <c r="J9" i="9"/>
  <c r="H15" i="9"/>
  <c r="E18" i="9" l="1"/>
  <c r="B18" i="9" s="1"/>
  <c r="E5" i="9"/>
  <c r="B5" i="9" s="1"/>
  <c r="E11" i="9"/>
  <c r="B11" i="9" s="1"/>
  <c r="E6" i="9"/>
  <c r="B6" i="9" s="1"/>
  <c r="F15" i="9"/>
  <c r="E8" i="9"/>
  <c r="B8" i="9" s="1"/>
  <c r="E10" i="9"/>
  <c r="B10" i="9" s="1"/>
  <c r="E12" i="9"/>
  <c r="B12" i="9" s="1"/>
  <c r="E15" i="9"/>
  <c r="E17" i="9"/>
  <c r="B17" i="9" s="1"/>
  <c r="E9" i="9"/>
  <c r="B9" i="9" s="1"/>
  <c r="E13" i="9"/>
  <c r="B13" i="9" s="1"/>
  <c r="F272" i="9"/>
  <c r="E16" i="9"/>
  <c r="F16" i="9"/>
  <c r="E7" i="9"/>
  <c r="B7" i="9" s="1"/>
  <c r="E274" i="9"/>
  <c r="F14" i="9" l="1"/>
  <c r="E4" i="9"/>
  <c r="B272" i="9"/>
  <c r="F20" i="9"/>
  <c r="B274" i="9"/>
  <c r="E20" i="9"/>
  <c r="I7" i="3" s="1"/>
  <c r="B16" i="9"/>
  <c r="B15" i="9"/>
  <c r="E14" i="9"/>
  <c r="F3" i="9" l="1"/>
  <c r="E3" i="9"/>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<sst xmlns="http://schemas.openxmlformats.org/spreadsheetml/2006/main" count="4369" uniqueCount="3421">
  <si>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</si>
  <si>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</si>
  <si>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</si>
  <si>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</si>
  <si>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</si>
  <si>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</si>
  <si>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</si>
  <si>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</si>
  <si>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</si>
  <si>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</si>
  <si>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</si>
  <si>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</si>
  <si>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</si>
  <si>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</si>
  <si>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</si>
  <si>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</si>
  <si>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</si>
  <si>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</si>
  <si>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</si>
  <si>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</si>
  <si>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</si>
  <si>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</si>
  <si>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</si>
  <si>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</si>
  <si>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</si>
  <si>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</si>
  <si>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</si>
  <si>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</si>
  <si>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</si>
  <si>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</si>
  <si>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</si>
  <si>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O.Š. FAUSTA VRANČIĆA, ŠIBENIK</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</si>
  <si>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</si>
  <si>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</si>
  <si>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</si>
  <si>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</si>
  <si>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</si>
  <si>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</si>
  <si>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</si>
  <si>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</si>
  <si>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</si>
  <si>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</si>
  <si>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</si>
  <si>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</si>
  <si>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</si>
  <si>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</si>
  <si>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</si>
  <si>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</si>
  <si>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</si>
  <si>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12614 - O.Š. FAUSTA VRANČIĆA, ŠIBENIK</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</si>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</sst>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1118021.79</v>
      </c>
      <c r="D2" s="6">
        <f>'PR-RAS'!E6</f>
        <v>1329218.0399999998</v>
      </c>
      <c r="E2" s="6">
        <v>0</v>
      </c>
      <c r="F2" s="6">
        <v>0</v>
      </c>
      <c r="G2" s="7">
        <f t="shared" ref="G2:G264" si="0">(B2/1000)*(C2*1+D2*2)</f>
        <v>3776.4578699999997</v>
      </c>
      <c r="H2" s="7">
        <f t="shared" ref="H2:H264" si="1">ABS(C2-ROUND(C2,0))+ABS(D2-ROUND(D2,0))</f>
        <v>0.24999999976716936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1013951.84</v>
      </c>
      <c r="D46" s="1">
        <f>'PR-RAS'!E50</f>
        <v>1197631.3999999999</v>
      </c>
      <c r="E46" s="1">
        <v>0</v>
      </c>
      <c r="F46" s="1">
        <v>0</v>
      </c>
      <c r="G46" s="2">
        <f t="shared" si="0"/>
        <v>153414.65879999998</v>
      </c>
      <c r="H46" s="2">
        <f t="shared" si="1"/>
        <v>0.55999999993946403</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967105.47</v>
      </c>
      <c r="D64" s="1">
        <f>'PR-RAS'!E68</f>
        <v>1142634.51</v>
      </c>
      <c r="E64" s="1">
        <v>0</v>
      </c>
      <c r="F64" s="1">
        <v>0</v>
      </c>
      <c r="G64" s="2">
        <f t="shared" si="0"/>
        <v>204899.59287000002</v>
      </c>
      <c r="H64" s="2">
        <f t="shared" si="1"/>
        <v>0.9599999999627471</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967105.47</v>
      </c>
      <c r="D65" s="1">
        <f>'PR-RAS'!E69</f>
        <v>1142634.51</v>
      </c>
      <c r="E65" s="1">
        <v>0</v>
      </c>
      <c r="F65" s="1">
        <v>0</v>
      </c>
      <c r="G65" s="2">
        <f t="shared" si="0"/>
        <v>208151.96736000001</v>
      </c>
      <c r="H65" s="2">
        <f t="shared" si="1"/>
        <v>0.9599999999627471</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46846.369999999995</v>
      </c>
      <c r="D73" s="1">
        <f>'PR-RAS'!E77</f>
        <v>54996.89</v>
      </c>
      <c r="E73" s="1">
        <v>0</v>
      </c>
      <c r="F73" s="1">
        <v>0</v>
      </c>
      <c r="G73" s="2">
        <f t="shared" si="0"/>
        <v>11292.4908</v>
      </c>
      <c r="H73" s="2">
        <f t="shared" si="1"/>
        <v>0.47999999999592546</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229.67</v>
      </c>
      <c r="D74" s="1">
        <f>'PR-RAS'!E78</f>
        <v>523.92999999999995</v>
      </c>
      <c r="E74" s="1">
        <v>0</v>
      </c>
      <c r="F74" s="1">
        <v>0</v>
      </c>
      <c r="G74" s="2">
        <f t="shared" si="0"/>
        <v>93.259689999999992</v>
      </c>
      <c r="H74" s="2">
        <f t="shared" si="1"/>
        <v>0.40000000000006253</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46616.7</v>
      </c>
      <c r="D76" s="1">
        <f>'PR-RAS'!E80</f>
        <v>54472.959999999999</v>
      </c>
      <c r="E76" s="1">
        <v>0</v>
      </c>
      <c r="F76" s="1">
        <v>0</v>
      </c>
      <c r="G76" s="2">
        <f t="shared" si="0"/>
        <v>11667.1965</v>
      </c>
      <c r="H76" s="2">
        <f t="shared" si="1"/>
        <v>0.3400000000037835</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12601.77</v>
      </c>
      <c r="D102" s="1">
        <f>'PR-RAS'!E106</f>
        <v>10577.96</v>
      </c>
      <c r="E102" s="1">
        <v>0</v>
      </c>
      <c r="F102" s="1">
        <v>0</v>
      </c>
      <c r="G102" s="2">
        <f t="shared" si="0"/>
        <v>3409.5266900000006</v>
      </c>
      <c r="H102" s="2">
        <f t="shared" si="1"/>
        <v>0.27000000000043656</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12601.77</v>
      </c>
      <c r="D108" s="1">
        <f>'PR-RAS'!E112</f>
        <v>10577.96</v>
      </c>
      <c r="E108" s="1">
        <v>0</v>
      </c>
      <c r="F108" s="1">
        <v>0</v>
      </c>
      <c r="G108" s="2">
        <f t="shared" si="0"/>
        <v>3612.0728300000001</v>
      </c>
      <c r="H108" s="2">
        <f t="shared" si="1"/>
        <v>0.27000000000043656</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12601.77</v>
      </c>
      <c r="D113" s="1">
        <f>'PR-RAS'!E117</f>
        <v>10577.96</v>
      </c>
      <c r="E113" s="1">
        <v>0</v>
      </c>
      <c r="F113" s="1">
        <v>0</v>
      </c>
      <c r="G113" s="2">
        <f t="shared" si="0"/>
        <v>3780.8612800000005</v>
      </c>
      <c r="H113" s="2">
        <f t="shared" si="1"/>
        <v>0.27000000000043656</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2807.09</v>
      </c>
      <c r="D120" s="1">
        <f>'PR-RAS'!E124</f>
        <v>747.71</v>
      </c>
      <c r="E120" s="1">
        <v>0</v>
      </c>
      <c r="F120" s="1">
        <v>0</v>
      </c>
      <c r="G120" s="2">
        <f t="shared" si="0"/>
        <v>511.99869000000001</v>
      </c>
      <c r="H120" s="2">
        <f t="shared" si="1"/>
        <v>0.38000000000010914</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816.25</v>
      </c>
      <c r="D121" s="1">
        <f>'PR-RAS'!E125</f>
        <v>747.71</v>
      </c>
      <c r="E121" s="1">
        <v>0</v>
      </c>
      <c r="F121" s="1">
        <v>0</v>
      </c>
      <c r="G121" s="2">
        <f t="shared" si="0"/>
        <v>277.40039999999999</v>
      </c>
      <c r="H121" s="2">
        <f t="shared" si="1"/>
        <v>0.53999999999996362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816.25</v>
      </c>
      <c r="D123" s="1">
        <f>'PR-RAS'!E127</f>
        <v>747.71</v>
      </c>
      <c r="E123" s="1">
        <v>0</v>
      </c>
      <c r="F123" s="1">
        <v>0</v>
      </c>
      <c r="G123" s="2">
        <f t="shared" si="0"/>
        <v>282.02373999999998</v>
      </c>
      <c r="H123" s="2">
        <f t="shared" si="1"/>
        <v>0.53999999999996362</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1990.84</v>
      </c>
      <c r="D124" s="1">
        <f>'PR-RAS'!E128</f>
        <v>0</v>
      </c>
      <c r="E124" s="1">
        <v>0</v>
      </c>
      <c r="F124" s="1">
        <v>0</v>
      </c>
      <c r="G124" s="2">
        <f t="shared" si="0"/>
        <v>244.87331999999998</v>
      </c>
      <c r="H124" s="2">
        <f t="shared" si="1"/>
        <v>0.16000000000008185</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1990.84</v>
      </c>
      <c r="D125" s="1">
        <f>'PR-RAS'!E129</f>
        <v>0</v>
      </c>
      <c r="E125" s="1">
        <v>0</v>
      </c>
      <c r="F125" s="1">
        <v>0</v>
      </c>
      <c r="G125" s="2">
        <f t="shared" si="0"/>
        <v>246.86416</v>
      </c>
      <c r="H125" s="2">
        <f t="shared" si="1"/>
        <v>0.16000000000008185</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88661.09</v>
      </c>
      <c r="D129" s="1">
        <f>'PR-RAS'!E133</f>
        <v>120260.97</v>
      </c>
      <c r="E129" s="1">
        <v>0</v>
      </c>
      <c r="F129" s="1">
        <v>0</v>
      </c>
      <c r="G129" s="2">
        <f t="shared" si="0"/>
        <v>42135.427840000004</v>
      </c>
      <c r="H129" s="2">
        <f t="shared" si="1"/>
        <v>0.11999999999534339</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88661.09</v>
      </c>
      <c r="D130" s="1">
        <f>'PR-RAS'!E134</f>
        <v>120260.97</v>
      </c>
      <c r="E130" s="1">
        <v>0</v>
      </c>
      <c r="F130" s="1">
        <v>0</v>
      </c>
      <c r="G130" s="2">
        <f t="shared" si="0"/>
        <v>42464.610870000004</v>
      </c>
      <c r="H130" s="2">
        <f t="shared" si="1"/>
        <v>0.11999999999534339</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88661.09</v>
      </c>
      <c r="D131" s="1">
        <f>'PR-RAS'!E135</f>
        <v>120260.97</v>
      </c>
      <c r="E131" s="1">
        <v>0</v>
      </c>
      <c r="F131" s="1">
        <v>0</v>
      </c>
      <c r="G131" s="2">
        <f t="shared" si="0"/>
        <v>42793.793900000004</v>
      </c>
      <c r="H131" s="2">
        <f t="shared" si="1"/>
        <v>0.11999999999534339</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1106021.6100000001</v>
      </c>
      <c r="D147" s="1">
        <f>'PR-RAS'!E151</f>
        <v>1286749.6900000002</v>
      </c>
      <c r="E147" s="1">
        <v>0</v>
      </c>
      <c r="F147" s="1">
        <v>0</v>
      </c>
      <c r="G147" s="2">
        <f t="shared" si="0"/>
        <v>537210.06454000005</v>
      </c>
      <c r="H147" s="2">
        <f t="shared" si="1"/>
        <v>0.69999999972060323</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964460.22000000009</v>
      </c>
      <c r="D148" s="1">
        <f>'PR-RAS'!E152</f>
        <v>1101041.8400000001</v>
      </c>
      <c r="E148" s="1">
        <v>0</v>
      </c>
      <c r="F148" s="1">
        <v>0</v>
      </c>
      <c r="G148" s="2">
        <f t="shared" si="0"/>
        <v>465481.95330000005</v>
      </c>
      <c r="H148" s="2">
        <f t="shared" si="1"/>
        <v>0.38000000000465661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795630.88</v>
      </c>
      <c r="D149" s="1">
        <f>'PR-RAS'!E153</f>
        <v>907025.66</v>
      </c>
      <c r="E149" s="1">
        <v>0</v>
      </c>
      <c r="F149" s="1">
        <v>0</v>
      </c>
      <c r="G149" s="2">
        <f t="shared" si="0"/>
        <v>386232.9656</v>
      </c>
      <c r="H149" s="2">
        <f t="shared" si="1"/>
        <v>0.4599999999627471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795630.88</v>
      </c>
      <c r="D150" s="1">
        <f>'PR-RAS'!E154</f>
        <v>907025.66</v>
      </c>
      <c r="E150" s="1">
        <v>0</v>
      </c>
      <c r="F150" s="1">
        <v>0</v>
      </c>
      <c r="G150" s="2">
        <f t="shared" si="0"/>
        <v>388842.64780000004</v>
      </c>
      <c r="H150" s="2">
        <f t="shared" si="1"/>
        <v>0.4599999999627471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37166.44</v>
      </c>
      <c r="D154" s="1">
        <f>'PR-RAS'!E158</f>
        <v>44006.59</v>
      </c>
      <c r="E154" s="1">
        <v>0</v>
      </c>
      <c r="F154" s="1">
        <v>0</v>
      </c>
      <c r="G154" s="2">
        <f t="shared" si="0"/>
        <v>19152.48186</v>
      </c>
      <c r="H154" s="2">
        <f t="shared" si="1"/>
        <v>0.85000000000582077</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131662.9</v>
      </c>
      <c r="D155" s="1">
        <f>'PR-RAS'!E159</f>
        <v>150009.59</v>
      </c>
      <c r="E155" s="1">
        <v>0</v>
      </c>
      <c r="F155" s="1">
        <v>0</v>
      </c>
      <c r="G155" s="2">
        <f t="shared" si="0"/>
        <v>66479.040319999986</v>
      </c>
      <c r="H155" s="2">
        <f t="shared" si="1"/>
        <v>0.51000000000931323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131564.46</v>
      </c>
      <c r="D157" s="1">
        <f>'PR-RAS'!E161</f>
        <v>149979.51</v>
      </c>
      <c r="E157" s="1">
        <v>0</v>
      </c>
      <c r="F157" s="1">
        <v>0</v>
      </c>
      <c r="G157" s="2">
        <f t="shared" si="0"/>
        <v>67317.662880000003</v>
      </c>
      <c r="H157" s="2">
        <f t="shared" si="1"/>
        <v>0.9499999999825377</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98.44</v>
      </c>
      <c r="D158" s="1">
        <f>'PR-RAS'!E162</f>
        <v>30.08</v>
      </c>
      <c r="E158" s="1">
        <v>0</v>
      </c>
      <c r="F158" s="1">
        <v>0</v>
      </c>
      <c r="G158" s="2">
        <f t="shared" si="0"/>
        <v>24.900199999999998</v>
      </c>
      <c r="H158" s="2">
        <f t="shared" si="1"/>
        <v>0.51999999999999602</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139246.16999999998</v>
      </c>
      <c r="D159" s="1">
        <f>'PR-RAS'!E163</f>
        <v>184446.52</v>
      </c>
      <c r="E159" s="1">
        <v>0</v>
      </c>
      <c r="F159" s="1">
        <v>0</v>
      </c>
      <c r="G159" s="2">
        <f t="shared" si="0"/>
        <v>80285.995179999998</v>
      </c>
      <c r="H159" s="2">
        <f t="shared" si="1"/>
        <v>0.64999999999417923</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34627.839999999997</v>
      </c>
      <c r="D160" s="1">
        <f>'PR-RAS'!E164</f>
        <v>30681.69</v>
      </c>
      <c r="E160" s="1">
        <v>0</v>
      </c>
      <c r="F160" s="1">
        <v>0</v>
      </c>
      <c r="G160" s="2">
        <f t="shared" si="0"/>
        <v>15262.60398</v>
      </c>
      <c r="H160" s="2">
        <f t="shared" si="1"/>
        <v>0.47000000000480213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4762.01</v>
      </c>
      <c r="D161" s="1">
        <f>'PR-RAS'!E165</f>
        <v>5113</v>
      </c>
      <c r="E161" s="1">
        <v>0</v>
      </c>
      <c r="F161" s="1">
        <v>0</v>
      </c>
      <c r="G161" s="2">
        <f t="shared" si="0"/>
        <v>2398.0816</v>
      </c>
      <c r="H161" s="2">
        <f t="shared" si="1"/>
        <v>1.0000000000218279E-2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29482.59</v>
      </c>
      <c r="D162" s="1">
        <f>'PR-RAS'!E166</f>
        <v>24997.94</v>
      </c>
      <c r="E162" s="1">
        <v>0</v>
      </c>
      <c r="F162" s="1">
        <v>0</v>
      </c>
      <c r="G162" s="2">
        <f t="shared" si="0"/>
        <v>12796.033670000001</v>
      </c>
      <c r="H162" s="2">
        <f t="shared" si="1"/>
        <v>0.47000000000116415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383.24</v>
      </c>
      <c r="D163" s="1">
        <f>'PR-RAS'!E167</f>
        <v>570.75</v>
      </c>
      <c r="E163" s="1">
        <v>0</v>
      </c>
      <c r="F163" s="1">
        <v>0</v>
      </c>
      <c r="G163" s="2">
        <f t="shared" si="0"/>
        <v>247.00788</v>
      </c>
      <c r="H163" s="2">
        <f t="shared" si="1"/>
        <v>0.49000000000000909</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46007.789999999994</v>
      </c>
      <c r="D165" s="1">
        <f>'PR-RAS'!E169</f>
        <v>42065.49</v>
      </c>
      <c r="E165" s="1">
        <v>0</v>
      </c>
      <c r="F165" s="1">
        <v>0</v>
      </c>
      <c r="G165" s="2">
        <f t="shared" si="0"/>
        <v>21342.758279999998</v>
      </c>
      <c r="H165" s="2">
        <f t="shared" si="1"/>
        <v>0.70000000000436557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9083.66</v>
      </c>
      <c r="D166" s="1">
        <f>'PR-RAS'!E170</f>
        <v>10153.42</v>
      </c>
      <c r="E166" s="1">
        <v>0</v>
      </c>
      <c r="F166" s="1">
        <v>0</v>
      </c>
      <c r="G166" s="2">
        <f t="shared" si="0"/>
        <v>4849.4324999999999</v>
      </c>
      <c r="H166" s="2">
        <f t="shared" si="1"/>
        <v>0.76000000000021828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3452.33</v>
      </c>
      <c r="D167" s="1">
        <f>'PR-RAS'!E171</f>
        <v>3562.41</v>
      </c>
      <c r="E167" s="1">
        <v>0</v>
      </c>
      <c r="F167" s="1">
        <v>0</v>
      </c>
      <c r="G167" s="2">
        <f t="shared" si="0"/>
        <v>1755.8069</v>
      </c>
      <c r="H167" s="2">
        <f t="shared" si="1"/>
        <v>0.73999999999978172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30864.71</v>
      </c>
      <c r="D168" s="1">
        <f>'PR-RAS'!E172</f>
        <v>23866.48</v>
      </c>
      <c r="E168" s="1">
        <v>0</v>
      </c>
      <c r="F168" s="1">
        <v>0</v>
      </c>
      <c r="G168" s="2">
        <f t="shared" si="0"/>
        <v>13125.810890000001</v>
      </c>
      <c r="H168" s="2">
        <f t="shared" si="1"/>
        <v>0.77000000000043656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688.88</v>
      </c>
      <c r="D169" s="1">
        <f>'PR-RAS'!E173</f>
        <v>1088.05</v>
      </c>
      <c r="E169" s="1">
        <v>0</v>
      </c>
      <c r="F169" s="1">
        <v>0</v>
      </c>
      <c r="G169" s="2">
        <f t="shared" si="0"/>
        <v>481.31664000000001</v>
      </c>
      <c r="H169" s="2">
        <f t="shared" si="1"/>
        <v>0.16999999999995907</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1851.52</v>
      </c>
      <c r="D170" s="1">
        <f>'PR-RAS'!E174</f>
        <v>3079.75</v>
      </c>
      <c r="E170" s="1">
        <v>0</v>
      </c>
      <c r="F170" s="1">
        <v>0</v>
      </c>
      <c r="G170" s="2">
        <f t="shared" si="0"/>
        <v>1353.8623800000003</v>
      </c>
      <c r="H170" s="2">
        <f t="shared" si="1"/>
        <v>0.73000000000001819</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66.69</v>
      </c>
      <c r="D172" s="1">
        <f>'PR-RAS'!E176</f>
        <v>315.38</v>
      </c>
      <c r="E172" s="1">
        <v>0</v>
      </c>
      <c r="F172" s="1">
        <v>0</v>
      </c>
      <c r="G172" s="2">
        <f t="shared" si="0"/>
        <v>119.26395000000002</v>
      </c>
      <c r="H172" s="2">
        <f t="shared" si="1"/>
        <v>0.68999999999999773</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26439.26</v>
      </c>
      <c r="D173" s="1">
        <f>'PR-RAS'!E177</f>
        <v>33326.21</v>
      </c>
      <c r="E173" s="1">
        <v>0</v>
      </c>
      <c r="F173" s="1">
        <v>0</v>
      </c>
      <c r="G173" s="2">
        <f t="shared" si="0"/>
        <v>16011.768959999998</v>
      </c>
      <c r="H173" s="2">
        <f t="shared" si="1"/>
        <v>0.46999999999752617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4189.8</v>
      </c>
      <c r="D174" s="1">
        <f>'PR-RAS'!E178</f>
        <v>3950.77</v>
      </c>
      <c r="E174" s="1">
        <v>0</v>
      </c>
      <c r="F174" s="1">
        <v>0</v>
      </c>
      <c r="G174" s="2">
        <f t="shared" si="0"/>
        <v>2091.8018199999997</v>
      </c>
      <c r="H174" s="2">
        <f t="shared" si="1"/>
        <v>0.42999999999983629</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5801.83</v>
      </c>
      <c r="D175" s="1">
        <f>'PR-RAS'!E179</f>
        <v>10718.99</v>
      </c>
      <c r="E175" s="1">
        <v>0</v>
      </c>
      <c r="F175" s="1">
        <v>0</v>
      </c>
      <c r="G175" s="2">
        <f t="shared" si="0"/>
        <v>4739.7269399999996</v>
      </c>
      <c r="H175" s="2">
        <f t="shared" si="1"/>
        <v>0.18000000000029104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254.83</v>
      </c>
      <c r="D176" s="1">
        <f>'PR-RAS'!E180</f>
        <v>254.88</v>
      </c>
      <c r="E176" s="1">
        <v>0</v>
      </c>
      <c r="F176" s="1">
        <v>0</v>
      </c>
      <c r="G176" s="2">
        <f t="shared" si="0"/>
        <v>133.80324999999999</v>
      </c>
      <c r="H176" s="2">
        <f t="shared" si="1"/>
        <v>0.28999999999999204</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9619.68</v>
      </c>
      <c r="D177" s="1">
        <f>'PR-RAS'!E181</f>
        <v>12016.8</v>
      </c>
      <c r="E177" s="1">
        <v>0</v>
      </c>
      <c r="F177" s="1">
        <v>0</v>
      </c>
      <c r="G177" s="2">
        <f t="shared" si="0"/>
        <v>5922.9772799999992</v>
      </c>
      <c r="H177" s="2">
        <f t="shared" si="1"/>
        <v>0.52000000000043656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1158.67</v>
      </c>
      <c r="D179" s="1">
        <f>'PR-RAS'!E183</f>
        <v>1317.96</v>
      </c>
      <c r="E179" s="1">
        <v>0</v>
      </c>
      <c r="F179" s="1">
        <v>0</v>
      </c>
      <c r="G179" s="2">
        <f t="shared" si="0"/>
        <v>675.43701999999996</v>
      </c>
      <c r="H179" s="2">
        <f t="shared" si="1"/>
        <v>0.36999999999989086</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0</v>
      </c>
      <c r="D180" s="1">
        <f>'PR-RAS'!E184</f>
        <v>0</v>
      </c>
      <c r="E180" s="1">
        <v>0</v>
      </c>
      <c r="F180" s="1">
        <v>0</v>
      </c>
      <c r="G180" s="2">
        <f t="shared" si="0"/>
        <v>0</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1491.06</v>
      </c>
      <c r="D181" s="1">
        <f>'PR-RAS'!E185</f>
        <v>2035.39</v>
      </c>
      <c r="E181" s="1">
        <v>0</v>
      </c>
      <c r="F181" s="1">
        <v>0</v>
      </c>
      <c r="G181" s="2">
        <f t="shared" si="0"/>
        <v>1001.1312</v>
      </c>
      <c r="H181" s="2">
        <f t="shared" si="1"/>
        <v>0.45000000000004547</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3923.39</v>
      </c>
      <c r="D182" s="1">
        <f>'PR-RAS'!E186</f>
        <v>3031.42</v>
      </c>
      <c r="E182" s="1">
        <v>0</v>
      </c>
      <c r="F182" s="1">
        <v>0</v>
      </c>
      <c r="G182" s="2">
        <f t="shared" si="0"/>
        <v>1807.5076299999998</v>
      </c>
      <c r="H182" s="2">
        <f t="shared" si="1"/>
        <v>0.80999999999994543</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32171.280000000002</v>
      </c>
      <c r="D184" s="1">
        <f>'PR-RAS'!E188</f>
        <v>78373.13</v>
      </c>
      <c r="E184" s="1">
        <v>0</v>
      </c>
      <c r="F184" s="1">
        <v>0</v>
      </c>
      <c r="G184" s="2">
        <f t="shared" si="0"/>
        <v>34571.909820000001</v>
      </c>
      <c r="H184" s="2">
        <f t="shared" si="1"/>
        <v>0.41000000000713044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1067.7</v>
      </c>
      <c r="D186" s="1">
        <f>'PR-RAS'!E190</f>
        <v>1067.7</v>
      </c>
      <c r="E186" s="1">
        <v>0</v>
      </c>
      <c r="F186" s="1">
        <v>0</v>
      </c>
      <c r="G186" s="2">
        <f t="shared" si="0"/>
        <v>592.57350000000008</v>
      </c>
      <c r="H186" s="2">
        <f t="shared" si="1"/>
        <v>0.59999999999990905</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323.85000000000002</v>
      </c>
      <c r="D187" s="1">
        <f>'PR-RAS'!E191</f>
        <v>1158.3499999999999</v>
      </c>
      <c r="E187" s="1">
        <v>0</v>
      </c>
      <c r="F187" s="1">
        <v>0</v>
      </c>
      <c r="G187" s="2">
        <f t="shared" si="0"/>
        <v>491.14229999999992</v>
      </c>
      <c r="H187" s="2">
        <f t="shared" si="1"/>
        <v>0.49999999999988631</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238.9</v>
      </c>
      <c r="D188" s="1">
        <f>'PR-RAS'!E192</f>
        <v>163.09</v>
      </c>
      <c r="E188" s="1">
        <v>0</v>
      </c>
      <c r="F188" s="1">
        <v>0</v>
      </c>
      <c r="G188" s="2">
        <f t="shared" si="0"/>
        <v>105.66996</v>
      </c>
      <c r="H188" s="2">
        <f t="shared" si="1"/>
        <v>0.18999999999999773</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3912</v>
      </c>
      <c r="D189" s="1">
        <f>'PR-RAS'!E193</f>
        <v>4410.45</v>
      </c>
      <c r="E189" s="1">
        <v>0</v>
      </c>
      <c r="F189" s="1">
        <v>0</v>
      </c>
      <c r="G189" s="2">
        <f t="shared" si="0"/>
        <v>2393.7851999999998</v>
      </c>
      <c r="H189" s="2">
        <f t="shared" si="1"/>
        <v>0.4499999999998181</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2256.29</v>
      </c>
      <c r="D190" s="1">
        <f>'PR-RAS'!E194</f>
        <v>597.24</v>
      </c>
      <c r="E190" s="1">
        <v>0</v>
      </c>
      <c r="F190" s="1">
        <v>0</v>
      </c>
      <c r="G190" s="2">
        <f t="shared" si="0"/>
        <v>652.19552999999996</v>
      </c>
      <c r="H190" s="2">
        <f t="shared" si="1"/>
        <v>0.52999999999997272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24372.54</v>
      </c>
      <c r="D191" s="1">
        <f>'PR-RAS'!E195</f>
        <v>70976.3</v>
      </c>
      <c r="E191" s="1">
        <v>0</v>
      </c>
      <c r="F191" s="1">
        <v>0</v>
      </c>
      <c r="G191" s="2">
        <f t="shared" si="0"/>
        <v>31601.776600000005</v>
      </c>
      <c r="H191" s="2">
        <f t="shared" si="1"/>
        <v>0.76000000000203727</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2315.2199999999998</v>
      </c>
      <c r="D192" s="1">
        <f>'PR-RAS'!E196</f>
        <v>678.08</v>
      </c>
      <c r="E192" s="1">
        <v>0</v>
      </c>
      <c r="F192" s="1">
        <v>0</v>
      </c>
      <c r="G192" s="2">
        <f t="shared" si="0"/>
        <v>701.23358000000007</v>
      </c>
      <c r="H192" s="2">
        <f t="shared" si="1"/>
        <v>0.29999999999984084</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2315.2199999999998</v>
      </c>
      <c r="D206" s="1">
        <f>'PR-RAS'!E210</f>
        <v>678.08</v>
      </c>
      <c r="E206" s="1">
        <v>0</v>
      </c>
      <c r="F206" s="1">
        <v>0</v>
      </c>
      <c r="G206" s="2">
        <f t="shared" si="0"/>
        <v>752.63289999999995</v>
      </c>
      <c r="H206" s="2">
        <f t="shared" si="1"/>
        <v>0.29999999999984084</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2315.2199999999998</v>
      </c>
      <c r="D209" s="1">
        <f>'PR-RAS'!E213</f>
        <v>678.08</v>
      </c>
      <c r="E209" s="1">
        <v>0</v>
      </c>
      <c r="F209" s="1">
        <v>0</v>
      </c>
      <c r="G209" s="2">
        <f t="shared" si="0"/>
        <v>763.64703999999995</v>
      </c>
      <c r="H209" s="2">
        <f t="shared" si="1"/>
        <v>0.29999999999984084</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583.25</v>
      </c>
      <c r="E259" s="1">
        <v>0</v>
      </c>
      <c r="F259" s="1">
        <v>0</v>
      </c>
      <c r="G259" s="2">
        <f t="shared" si="0"/>
        <v>300.95699999999999</v>
      </c>
      <c r="H259" s="2">
        <f t="shared" si="1"/>
        <v>0.25</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583.25</v>
      </c>
      <c r="E260" s="1">
        <v>0</v>
      </c>
      <c r="F260" s="1">
        <v>0</v>
      </c>
      <c r="G260" s="2">
        <f t="shared" si="0"/>
        <v>302.12350000000004</v>
      </c>
      <c r="H260" s="2">
        <f t="shared" si="1"/>
        <v>0.25</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583.25</v>
      </c>
      <c r="E262" s="1">
        <v>0</v>
      </c>
      <c r="F262" s="1">
        <v>0</v>
      </c>
      <c r="G262" s="2">
        <f t="shared" si="0"/>
        <v>304.45650000000001</v>
      </c>
      <c r="H262" s="2">
        <f t="shared" si="1"/>
        <v>0.25</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1106021.6100000001</v>
      </c>
      <c r="D285" s="1">
        <f>'PR-RAS'!E289</f>
        <v>1286749.6900000002</v>
      </c>
      <c r="E285" s="1">
        <v>0</v>
      </c>
      <c r="F285" s="1">
        <v>0</v>
      </c>
      <c r="G285" s="2">
        <f t="shared" si="8"/>
        <v>1044983.9611599999</v>
      </c>
      <c r="H285" s="2">
        <f t="shared" si="9"/>
        <v>0.69999999972060323</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12000.179999999935</v>
      </c>
      <c r="D286" s="1">
        <f>'PR-RAS'!E290</f>
        <v>42468.349999999627</v>
      </c>
      <c r="E286" s="1">
        <v>0</v>
      </c>
      <c r="F286" s="1">
        <v>0</v>
      </c>
      <c r="G286" s="2">
        <f t="shared" si="8"/>
        <v>27627.010799999767</v>
      </c>
      <c r="H286" s="2">
        <f t="shared" si="9"/>
        <v>0.52999999956227839</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28835.29</v>
      </c>
      <c r="D289" s="1">
        <f>'PR-RAS'!E293</f>
        <v>35212.76</v>
      </c>
      <c r="E289" s="1">
        <v>0</v>
      </c>
      <c r="F289" s="1">
        <v>0</v>
      </c>
      <c r="G289" s="2">
        <f t="shared" si="8"/>
        <v>28587.113279999998</v>
      </c>
      <c r="H289" s="2">
        <f t="shared" si="9"/>
        <v>0.52999999999883585</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3124.68</v>
      </c>
      <c r="D290" s="1">
        <f>'PR-RAS'!E294</f>
        <v>4656.1899999999996</v>
      </c>
      <c r="E290" s="1">
        <v>0</v>
      </c>
      <c r="F290" s="1">
        <v>0</v>
      </c>
      <c r="G290" s="2">
        <f t="shared" si="8"/>
        <v>3594.3103399999995</v>
      </c>
      <c r="H290" s="2">
        <f t="shared" si="9"/>
        <v>0.50999999999976353</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617.16</v>
      </c>
      <c r="D291" s="1">
        <f>'PR-RAS'!E295</f>
        <v>1639.41</v>
      </c>
      <c r="E291" s="1">
        <v>0</v>
      </c>
      <c r="F291" s="1">
        <v>0</v>
      </c>
      <c r="G291" s="2">
        <f t="shared" si="8"/>
        <v>1129.8342</v>
      </c>
      <c r="H291" s="2">
        <f t="shared" si="9"/>
        <v>0.57000000000005002</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18377.650000000001</v>
      </c>
      <c r="D345" s="1">
        <f>'PR-RAS'!E350</f>
        <v>19195.43</v>
      </c>
      <c r="E345" s="1">
        <v>0</v>
      </c>
      <c r="F345" s="1">
        <v>0</v>
      </c>
      <c r="G345" s="2">
        <f t="shared" si="8"/>
        <v>19528.367439999998</v>
      </c>
      <c r="H345" s="2">
        <f t="shared" si="9"/>
        <v>0.77999999999883585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18377.650000000001</v>
      </c>
      <c r="D358" s="1">
        <f>'PR-RAS'!E363</f>
        <v>19195.43</v>
      </c>
      <c r="E358" s="1">
        <v>0</v>
      </c>
      <c r="F358" s="1">
        <v>0</v>
      </c>
      <c r="G358" s="2">
        <f t="shared" si="8"/>
        <v>20266.358069999998</v>
      </c>
      <c r="H358" s="2">
        <f t="shared" si="9"/>
        <v>0.77999999999883585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1986.47</v>
      </c>
      <c r="D364" s="1">
        <f>'PR-RAS'!E369</f>
        <v>4306.3599999999997</v>
      </c>
      <c r="E364" s="1">
        <v>0</v>
      </c>
      <c r="F364" s="1">
        <v>0</v>
      </c>
      <c r="G364" s="2">
        <f t="shared" si="8"/>
        <v>3847.5059699999993</v>
      </c>
      <c r="H364" s="2">
        <f t="shared" si="9"/>
        <v>0.82999999999969987</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1986.47</v>
      </c>
      <c r="D365" s="1">
        <f>'PR-RAS'!E370</f>
        <v>4306.3599999999997</v>
      </c>
      <c r="E365" s="1">
        <v>0</v>
      </c>
      <c r="F365" s="1">
        <v>0</v>
      </c>
      <c r="G365" s="2">
        <f t="shared" si="8"/>
        <v>3858.1051599999996</v>
      </c>
      <c r="H365" s="2">
        <f t="shared" si="9"/>
        <v>0.82999999999969987</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16391.18</v>
      </c>
      <c r="D378" s="1">
        <f>'PR-RAS'!E383</f>
        <v>14889.07</v>
      </c>
      <c r="E378" s="1">
        <v>0</v>
      </c>
      <c r="F378" s="1">
        <v>0</v>
      </c>
      <c r="G378" s="2">
        <f t="shared" si="8"/>
        <v>17405.833640000001</v>
      </c>
      <c r="H378" s="2">
        <f t="shared" si="9"/>
        <v>0.25</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16391.18</v>
      </c>
      <c r="D379" s="1">
        <f>'PR-RAS'!E384</f>
        <v>14889.07</v>
      </c>
      <c r="E379" s="1">
        <v>0</v>
      </c>
      <c r="F379" s="1">
        <v>0</v>
      </c>
      <c r="G379" s="2">
        <f t="shared" si="8"/>
        <v>17452.002960000002</v>
      </c>
      <c r="H379" s="2">
        <f t="shared" si="9"/>
        <v>0.25</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18377.650000000001</v>
      </c>
      <c r="D403" s="1">
        <f>'PR-RAS'!E408</f>
        <v>19195.43</v>
      </c>
      <c r="E403" s="1">
        <v>0</v>
      </c>
      <c r="F403" s="1">
        <v>0</v>
      </c>
      <c r="G403" s="2">
        <f t="shared" si="8"/>
        <v>22820.941020000002</v>
      </c>
      <c r="H403" s="2">
        <f t="shared" si="9"/>
        <v>0.77999999999883585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1118021.79</v>
      </c>
      <c r="D407" s="1">
        <f>'PR-RAS'!E412</f>
        <v>1329218.0399999998</v>
      </c>
      <c r="E407" s="1">
        <v>0</v>
      </c>
      <c r="F407" s="1">
        <v>0</v>
      </c>
      <c r="G407" s="2">
        <f t="shared" si="8"/>
        <v>1533241.8952200001</v>
      </c>
      <c r="H407" s="2">
        <f t="shared" si="9"/>
        <v>0.24999999976716936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1124399.26</v>
      </c>
      <c r="D408" s="1">
        <f>'PR-RAS'!E413</f>
        <v>1305945.1200000001</v>
      </c>
      <c r="E408" s="1">
        <v>0</v>
      </c>
      <c r="F408" s="1">
        <v>0</v>
      </c>
      <c r="G408" s="2">
        <f t="shared" si="8"/>
        <v>1520669.8265</v>
      </c>
      <c r="H408" s="2">
        <f t="shared" si="9"/>
        <v>0.38000000012107193</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23272.919999999693</v>
      </c>
      <c r="E409" s="1">
        <v>0</v>
      </c>
      <c r="F409" s="1">
        <v>0</v>
      </c>
      <c r="G409" s="2">
        <f t="shared" si="8"/>
        <v>18990.702719999746</v>
      </c>
      <c r="H409" s="2">
        <f t="shared" si="9"/>
        <v>8.000000030733645E-2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6377.4699999999721</v>
      </c>
      <c r="D410" s="1">
        <f>'PR-RAS'!E415</f>
        <v>0</v>
      </c>
      <c r="E410" s="1">
        <v>0</v>
      </c>
      <c r="F410" s="1">
        <v>0</v>
      </c>
      <c r="G410" s="2">
        <f t="shared" si="8"/>
        <v>2608.3852299999885</v>
      </c>
      <c r="H410" s="2">
        <f t="shared" si="9"/>
        <v>0.46999999997206032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28835.29</v>
      </c>
      <c r="D412" s="1">
        <f>'PR-RAS'!E417</f>
        <v>35212.76</v>
      </c>
      <c r="E412" s="1">
        <v>0</v>
      </c>
      <c r="F412" s="1">
        <v>0</v>
      </c>
      <c r="G412" s="2">
        <f t="shared" si="8"/>
        <v>40796.192909999998</v>
      </c>
      <c r="H412" s="2">
        <f t="shared" si="9"/>
        <v>0.52999999999883585</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3124.68</v>
      </c>
      <c r="D413" s="1">
        <f>'PR-RAS'!E418</f>
        <v>4656.1899999999996</v>
      </c>
      <c r="E413" s="1">
        <v>0</v>
      </c>
      <c r="F413" s="1">
        <v>0</v>
      </c>
      <c r="G413" s="2">
        <f t="shared" si="8"/>
        <v>5124.0687199999993</v>
      </c>
      <c r="H413" s="2">
        <f t="shared" si="9"/>
        <v>0.50999999999976353</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1118021.79</v>
      </c>
      <c r="D633" s="1">
        <f>'PR-RAS'!E639</f>
        <v>1329218.0399999998</v>
      </c>
      <c r="E633" s="1">
        <v>0</v>
      </c>
      <c r="F633" s="1">
        <v>0</v>
      </c>
      <c r="G633" s="2">
        <f t="shared" si="10"/>
        <v>2386721.37384</v>
      </c>
      <c r="H633" s="2">
        <f t="shared" si="11"/>
        <v>0.24999999976716936</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1124399.26</v>
      </c>
      <c r="D634" s="1">
        <f>'PR-RAS'!E640</f>
        <v>1305945.1200000001</v>
      </c>
      <c r="E634" s="1">
        <v>0</v>
      </c>
      <c r="F634" s="1">
        <v>0</v>
      </c>
      <c r="G634" s="2">
        <f t="shared" si="10"/>
        <v>2365071.2535000001</v>
      </c>
      <c r="H634" s="2">
        <f t="shared" si="11"/>
        <v>0.38000000012107193</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23272.919999999693</v>
      </c>
      <c r="E635" s="1">
        <v>0</v>
      </c>
      <c r="F635" s="1">
        <v>0</v>
      </c>
      <c r="G635" s="2">
        <f t="shared" si="10"/>
        <v>29510.062559999609</v>
      </c>
      <c r="H635" s="2">
        <f t="shared" si="11"/>
        <v>8.000000030733645E-2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6377.4699999999721</v>
      </c>
      <c r="D636" s="1">
        <f>'PR-RAS'!E642</f>
        <v>0</v>
      </c>
      <c r="E636" s="1">
        <v>0</v>
      </c>
      <c r="F636" s="1">
        <v>0</v>
      </c>
      <c r="G636" s="2">
        <f t="shared" si="10"/>
        <v>4049.6934499999825</v>
      </c>
      <c r="H636" s="2">
        <f t="shared" si="11"/>
        <v>0.46999999997206032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28835.29</v>
      </c>
      <c r="D638" s="1">
        <f>'PR-RAS'!E644</f>
        <v>35212.76</v>
      </c>
      <c r="E638" s="1">
        <v>0</v>
      </c>
      <c r="F638" s="1">
        <v>0</v>
      </c>
      <c r="G638" s="2">
        <f t="shared" si="10"/>
        <v>63229.135970000003</v>
      </c>
      <c r="H638" s="2">
        <f t="shared" si="11"/>
        <v>0.52999999999883585</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35212.759999999973</v>
      </c>
      <c r="D640" s="1">
        <f>'PR-RAS'!E646</f>
        <v>11939.840000000309</v>
      </c>
      <c r="E640" s="1">
        <v>0</v>
      </c>
      <c r="F640" s="1">
        <v>0</v>
      </c>
      <c r="G640" s="2">
        <f t="shared" si="10"/>
        <v>37760.069160000377</v>
      </c>
      <c r="H640" s="2">
        <f t="shared" si="11"/>
        <v>0.39999999971769284</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75226.559999999998</v>
      </c>
      <c r="D641" s="1">
        <f>'PR-RAS'!E647</f>
        <v>89988.35</v>
      </c>
      <c r="E641" s="1">
        <v>0</v>
      </c>
      <c r="F641" s="1">
        <v>0</v>
      </c>
      <c r="G641" s="2">
        <f t="shared" si="10"/>
        <v>163330.0864</v>
      </c>
      <c r="H641" s="2">
        <f t="shared" si="11"/>
        <v>0.79000000000814907</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3282.86</v>
      </c>
      <c r="D643" s="1">
        <f>'PR-RAS'!E650</f>
        <v>0</v>
      </c>
      <c r="E643" s="1">
        <v>0</v>
      </c>
      <c r="F643" s="1">
        <v>0</v>
      </c>
      <c r="G643" s="2">
        <f t="shared" si="10"/>
        <v>2107.5961200000002</v>
      </c>
      <c r="H643" s="2">
        <f t="shared" si="11"/>
        <v>0.13999999999987267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3282.86</v>
      </c>
      <c r="D644" s="1">
        <f>'PR-RAS'!E651</f>
        <v>0</v>
      </c>
      <c r="E644" s="1">
        <v>0</v>
      </c>
      <c r="F644" s="1">
        <v>0</v>
      </c>
      <c r="G644" s="2">
        <f t="shared" si="10"/>
        <v>2110.87898</v>
      </c>
      <c r="H644" s="2">
        <f t="shared" si="11"/>
        <v>0.13999999999987267</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55</v>
      </c>
      <c r="D647" s="1">
        <f>'PR-RAS'!E654</f>
        <v>55</v>
      </c>
      <c r="E647" s="1">
        <v>0</v>
      </c>
      <c r="F647" s="1">
        <v>0</v>
      </c>
      <c r="G647" s="2">
        <f t="shared" si="10"/>
        <v>106.59</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53</v>
      </c>
      <c r="D649" s="1">
        <f>'PR-RAS'!E656</f>
        <v>53</v>
      </c>
      <c r="E649" s="1">
        <v>0</v>
      </c>
      <c r="F649" s="1">
        <v>0</v>
      </c>
      <c r="G649" s="2">
        <f t="shared" si="10"/>
        <v>103.032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965910.96</v>
      </c>
      <c r="D668" s="1">
        <f>'PR-RAS'!E675</f>
        <v>1142499.81</v>
      </c>
      <c r="E668" s="1">
        <v>0</v>
      </c>
      <c r="F668" s="1">
        <v>0</v>
      </c>
      <c r="G668" s="2">
        <f t="shared" si="10"/>
        <v>2168357.3568600002</v>
      </c>
      <c r="H668" s="2">
        <f t="shared" si="11"/>
        <v>0.22999999998137355</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1194.51</v>
      </c>
      <c r="D669" s="1">
        <f>'PR-RAS'!E676</f>
        <v>134.69999999999999</v>
      </c>
      <c r="E669" s="1">
        <v>0</v>
      </c>
      <c r="F669" s="1">
        <v>0</v>
      </c>
      <c r="G669" s="2">
        <f t="shared" si="10"/>
        <v>977.89188000000001</v>
      </c>
      <c r="H669" s="2">
        <f t="shared" si="11"/>
        <v>0.79000000000002046</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12601.77</v>
      </c>
      <c r="D703" s="1">
        <f>'PR-RAS'!E710</f>
        <v>10577.96</v>
      </c>
      <c r="E703" s="1">
        <v>0</v>
      </c>
      <c r="F703" s="1">
        <v>0</v>
      </c>
      <c r="G703" s="2">
        <f t="shared" si="10"/>
        <v>23697.898379999999</v>
      </c>
      <c r="H703" s="2">
        <f t="shared" si="11"/>
        <v>0.27000000000043656</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1061.78</v>
      </c>
      <c r="D709" s="1">
        <f>'PR-RAS'!E716</f>
        <v>0</v>
      </c>
      <c r="E709" s="1">
        <v>0</v>
      </c>
      <c r="F709" s="1">
        <v>0</v>
      </c>
      <c r="G709" s="2">
        <f t="shared" si="10"/>
        <v>751.74023999999997</v>
      </c>
      <c r="H709" s="2">
        <f t="shared" si="11"/>
        <v>0.22000000000002728</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1281.04</v>
      </c>
      <c r="D710" s="1">
        <f>'PR-RAS'!E717</f>
        <v>1401.83</v>
      </c>
      <c r="E710" s="1">
        <v>0</v>
      </c>
      <c r="F710" s="1">
        <v>0</v>
      </c>
      <c r="G710" s="2">
        <f t="shared" si="10"/>
        <v>2896.0522999999998</v>
      </c>
      <c r="H710" s="2">
        <f t="shared" si="11"/>
        <v>0.21000000000003638</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29482.59</v>
      </c>
      <c r="D711" s="1">
        <f>'PR-RAS'!E718</f>
        <v>24997.94</v>
      </c>
      <c r="E711" s="1">
        <v>0</v>
      </c>
      <c r="F711" s="1">
        <v>0</v>
      </c>
      <c r="G711" s="2">
        <f t="shared" si="10"/>
        <v>56429.7137</v>
      </c>
      <c r="H711" s="2">
        <f t="shared" si="11"/>
        <v>0.47000000000116415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1158.67</v>
      </c>
      <c r="D713" s="1">
        <f>'PR-RAS'!E720</f>
        <v>1317.96</v>
      </c>
      <c r="E713" s="1">
        <v>0</v>
      </c>
      <c r="F713" s="1">
        <v>0</v>
      </c>
      <c r="G713" s="2">
        <f t="shared" si="10"/>
        <v>2701.7480799999998</v>
      </c>
      <c r="H713" s="2">
        <f t="shared" si="11"/>
        <v>0.36999999999989086</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953589.52</v>
      </c>
      <c r="D984" s="6">
        <f>BILANCA!E6</f>
        <v>976909.87000000011</v>
      </c>
      <c r="E984" s="6">
        <v>0</v>
      </c>
      <c r="F984" s="6">
        <v>0</v>
      </c>
      <c r="G984" s="7">
        <f t="shared" ref="G984:G1241" si="22">B984/1000*C984+B984/500*D984</f>
        <v>2907.4092600000004</v>
      </c>
      <c r="H984" s="7">
        <f t="shared" si="19"/>
        <v>0.60999999986961484</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858814.69000000006</v>
      </c>
      <c r="D985" s="1">
        <f>BILANCA!E7</f>
        <v>843100.82000000007</v>
      </c>
      <c r="E985" s="1">
        <v>0</v>
      </c>
      <c r="F985" s="1">
        <v>0</v>
      </c>
      <c r="G985" s="2">
        <f t="shared" si="22"/>
        <v>5090.0326600000008</v>
      </c>
      <c r="H985" s="2">
        <f t="shared" si="19"/>
        <v>0.48999999987427145</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48494.86</v>
      </c>
      <c r="D986" s="1">
        <f>BILANCA!E8</f>
        <v>48494.86</v>
      </c>
      <c r="E986" s="1">
        <v>0</v>
      </c>
      <c r="F986" s="1">
        <v>0</v>
      </c>
      <c r="G986" s="2">
        <f t="shared" si="22"/>
        <v>436.45373999999998</v>
      </c>
      <c r="H986" s="2">
        <f t="shared" si="19"/>
        <v>0.27999999999883585</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48494.86</v>
      </c>
      <c r="D987" s="1">
        <f>BILANCA!E9</f>
        <v>48494.86</v>
      </c>
      <c r="E987" s="1">
        <v>0</v>
      </c>
      <c r="F987" s="1">
        <v>0</v>
      </c>
      <c r="G987" s="2">
        <f t="shared" si="22"/>
        <v>581.93831999999998</v>
      </c>
      <c r="H987" s="2">
        <f t="shared" si="19"/>
        <v>0.27999999999883585</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810319.83000000007</v>
      </c>
      <c r="D990" s="1">
        <f>BILANCA!E12</f>
        <v>794605.96000000008</v>
      </c>
      <c r="E990" s="1">
        <v>0</v>
      </c>
      <c r="F990" s="1">
        <v>0</v>
      </c>
      <c r="G990" s="2">
        <f t="shared" si="22"/>
        <v>16796.722250000003</v>
      </c>
      <c r="H990" s="2">
        <f t="shared" si="19"/>
        <v>0.20999999984633178</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773536.22</v>
      </c>
      <c r="D991" s="1">
        <f>BILANCA!E13</f>
        <v>747842.09000000008</v>
      </c>
      <c r="E991" s="1">
        <v>0</v>
      </c>
      <c r="F991" s="1">
        <v>0</v>
      </c>
      <c r="G991" s="2">
        <f t="shared" si="22"/>
        <v>18153.763200000001</v>
      </c>
      <c r="H991" s="2">
        <f t="shared" si="19"/>
        <v>0.31000000005587935</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16653.990000000002</v>
      </c>
      <c r="D992" s="1">
        <f>BILANCA!E14</f>
        <v>16653.990000000002</v>
      </c>
      <c r="E992" s="1">
        <v>0</v>
      </c>
      <c r="F992" s="1">
        <v>0</v>
      </c>
      <c r="G992" s="2">
        <f t="shared" si="22"/>
        <v>449.65773000000002</v>
      </c>
      <c r="H992" s="2">
        <f t="shared" si="19"/>
        <v>1.9999999996798579E-2</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2023745.35</v>
      </c>
      <c r="D993" s="1">
        <f>BILANCA!E15</f>
        <v>2025939.1</v>
      </c>
      <c r="E993" s="1">
        <v>0</v>
      </c>
      <c r="F993" s="1">
        <v>0</v>
      </c>
      <c r="G993" s="2">
        <f t="shared" si="22"/>
        <v>60756.235499999995</v>
      </c>
      <c r="H993" s="2">
        <f t="shared" si="19"/>
        <v>0.45000000018626451</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1266863.1200000001</v>
      </c>
      <c r="D996" s="1">
        <f>BILANCA!E18</f>
        <v>1294751</v>
      </c>
      <c r="E996" s="1">
        <v>0</v>
      </c>
      <c r="F996" s="1">
        <v>0</v>
      </c>
      <c r="G996" s="2">
        <f t="shared" si="22"/>
        <v>50132.74656</v>
      </c>
      <c r="H996" s="2">
        <f t="shared" si="19"/>
        <v>0.12000000011175871</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12349.070000000007</v>
      </c>
      <c r="D997" s="1">
        <f>BILANCA!E19</f>
        <v>21665.22</v>
      </c>
      <c r="E997" s="1">
        <v>0</v>
      </c>
      <c r="F997" s="1">
        <v>0</v>
      </c>
      <c r="G997" s="2">
        <f t="shared" si="22"/>
        <v>779.51314000000013</v>
      </c>
      <c r="H997" s="2">
        <f t="shared" si="19"/>
        <v>0.29000000000814907</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139861.29</v>
      </c>
      <c r="D998" s="1">
        <f>BILANCA!E20</f>
        <v>182430.46</v>
      </c>
      <c r="E998" s="1">
        <v>0</v>
      </c>
      <c r="F998" s="1">
        <v>0</v>
      </c>
      <c r="G998" s="2">
        <f t="shared" si="22"/>
        <v>7570.8331499999995</v>
      </c>
      <c r="H998" s="2">
        <f t="shared" si="19"/>
        <v>0.75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127512.22</v>
      </c>
      <c r="D1006" s="1">
        <f>BILANCA!E28</f>
        <v>160765.24</v>
      </c>
      <c r="E1006" s="1">
        <v>0</v>
      </c>
      <c r="F1006" s="1">
        <v>0</v>
      </c>
      <c r="G1006" s="2">
        <f t="shared" si="22"/>
        <v>10327.982099999999</v>
      </c>
      <c r="H1006" s="2">
        <f t="shared" si="19"/>
        <v>0.45999999999185093</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24434.540000000008</v>
      </c>
      <c r="D1013" s="1">
        <f>BILANCA!E35</f>
        <v>25098.649999999994</v>
      </c>
      <c r="E1013" s="1">
        <v>0</v>
      </c>
      <c r="F1013" s="1">
        <v>0</v>
      </c>
      <c r="G1013" s="2">
        <f t="shared" si="22"/>
        <v>2238.9551999999999</v>
      </c>
      <c r="H1013" s="2">
        <f t="shared" si="19"/>
        <v>0.80999999999767169</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106409.85</v>
      </c>
      <c r="D1014" s="1">
        <f>BILANCA!E36</f>
        <v>121298.92</v>
      </c>
      <c r="E1014" s="1">
        <v>0</v>
      </c>
      <c r="F1014" s="1">
        <v>0</v>
      </c>
      <c r="G1014" s="2">
        <f t="shared" si="22"/>
        <v>10819.23839</v>
      </c>
      <c r="H1014" s="2">
        <f t="shared" si="19"/>
        <v>0.22999999999592546</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81975.31</v>
      </c>
      <c r="D1018" s="1">
        <f>BILANCA!E40</f>
        <v>96200.27</v>
      </c>
      <c r="E1018" s="1">
        <v>0</v>
      </c>
      <c r="F1018" s="1">
        <v>0</v>
      </c>
      <c r="G1018" s="2">
        <f t="shared" si="22"/>
        <v>9603.1547500000015</v>
      </c>
      <c r="H1018" s="2">
        <f t="shared" si="19"/>
        <v>0.58000000000174623</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73623.77</v>
      </c>
      <c r="D1032" s="1">
        <f>BILANCA!E54</f>
        <v>76703.520000000004</v>
      </c>
      <c r="E1032" s="1">
        <v>0</v>
      </c>
      <c r="F1032" s="1">
        <v>0</v>
      </c>
      <c r="G1032" s="2">
        <f t="shared" si="22"/>
        <v>11124.509690000001</v>
      </c>
      <c r="H1032" s="2">
        <f t="shared" si="19"/>
        <v>0.70999999999185093</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73623.77</v>
      </c>
      <c r="D1033" s="1">
        <f>BILANCA!E55</f>
        <v>76703.520000000004</v>
      </c>
      <c r="E1033" s="1">
        <v>0</v>
      </c>
      <c r="F1033" s="1">
        <v>0</v>
      </c>
      <c r="G1033" s="2">
        <f t="shared" si="22"/>
        <v>11351.540500000001</v>
      </c>
      <c r="H1033" s="2">
        <f t="shared" si="19"/>
        <v>0.70999999999185093</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94774.83</v>
      </c>
      <c r="D1046" s="1">
        <f>BILANCA!E68</f>
        <v>133809.05000000002</v>
      </c>
      <c r="E1046" s="1">
        <v>0</v>
      </c>
      <c r="F1046" s="1">
        <v>0</v>
      </c>
      <c r="G1046" s="2">
        <f t="shared" si="22"/>
        <v>22830.754590000004</v>
      </c>
      <c r="H1046" s="2">
        <f t="shared" si="19"/>
        <v>0.22000000001571607</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2174.11</v>
      </c>
      <c r="D1056" s="1">
        <f>BILANCA!E78</f>
        <v>2380.7800000000002</v>
      </c>
      <c r="E1056" s="1">
        <v>0</v>
      </c>
      <c r="F1056" s="1">
        <v>0</v>
      </c>
      <c r="G1056" s="2">
        <f t="shared" si="22"/>
        <v>506.30390999999997</v>
      </c>
      <c r="H1056" s="2">
        <f t="shared" si="19"/>
        <v>0.32999999999992724</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157.38</v>
      </c>
      <c r="D1062" s="1">
        <f>BILANCA!E84</f>
        <v>157.38</v>
      </c>
      <c r="E1062" s="1">
        <v>0</v>
      </c>
      <c r="F1062" s="1">
        <v>0</v>
      </c>
      <c r="G1062" s="2">
        <f t="shared" si="22"/>
        <v>37.299059999999997</v>
      </c>
      <c r="H1062" s="2">
        <f t="shared" si="19"/>
        <v>0.75999999999999091</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2016.73</v>
      </c>
      <c r="D1064" s="1">
        <f>BILANCA!E86</f>
        <v>2223.4</v>
      </c>
      <c r="E1064" s="1">
        <v>0</v>
      </c>
      <c r="F1064" s="1">
        <v>0</v>
      </c>
      <c r="G1064" s="2">
        <f t="shared" si="22"/>
        <v>523.54593</v>
      </c>
      <c r="H1064" s="2">
        <f t="shared" si="19"/>
        <v>0.67000000000007276</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17374.16</v>
      </c>
      <c r="D1124" s="1">
        <f>BILANCA!E146</f>
        <v>41439.920000000006</v>
      </c>
      <c r="E1124" s="1">
        <v>0</v>
      </c>
      <c r="F1124" s="1">
        <v>0</v>
      </c>
      <c r="G1124" s="2">
        <f t="shared" si="22"/>
        <v>14135.814</v>
      </c>
      <c r="H1124" s="2">
        <f t="shared" si="23"/>
        <v>0.23999999999432475</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2507.52</v>
      </c>
      <c r="D1137" s="1">
        <f>BILANCA!E159</f>
        <v>3016.79</v>
      </c>
      <c r="E1137" s="1">
        <v>0</v>
      </c>
      <c r="F1137" s="1">
        <v>0</v>
      </c>
      <c r="G1137" s="2">
        <f t="shared" si="22"/>
        <v>1315.3293999999999</v>
      </c>
      <c r="H1137" s="2">
        <f t="shared" si="23"/>
        <v>0.69000000000005457</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617.16</v>
      </c>
      <c r="D1138" s="1">
        <f>BILANCA!E160</f>
        <v>1639.4</v>
      </c>
      <c r="E1138" s="1">
        <v>0</v>
      </c>
      <c r="F1138" s="1">
        <v>0</v>
      </c>
      <c r="G1138" s="2">
        <f t="shared" si="22"/>
        <v>603.87379999999996</v>
      </c>
      <c r="H1138" s="2">
        <f t="shared" si="23"/>
        <v>0.56000000000005912</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14249.48</v>
      </c>
      <c r="D1139" s="1">
        <f>BILANCA!E161</f>
        <v>36783.730000000003</v>
      </c>
      <c r="E1139" s="1">
        <v>0</v>
      </c>
      <c r="F1139" s="1">
        <v>0</v>
      </c>
      <c r="G1139" s="2">
        <f t="shared" si="22"/>
        <v>13699.442640000001</v>
      </c>
      <c r="H1139" s="2">
        <f t="shared" si="23"/>
        <v>0.74999999999636202</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75226.559999999998</v>
      </c>
      <c r="D1148" s="1">
        <f>BILANCA!E170</f>
        <v>89988.35</v>
      </c>
      <c r="E1148" s="1">
        <v>0</v>
      </c>
      <c r="F1148" s="1">
        <v>0</v>
      </c>
      <c r="G1148" s="2">
        <f t="shared" si="22"/>
        <v>42108.537900000003</v>
      </c>
      <c r="H1148" s="2">
        <f t="shared" si="23"/>
        <v>0.79000000000814907</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75226.559999999998</v>
      </c>
      <c r="D1151" s="1">
        <f>BILANCA!E173</f>
        <v>89988.35</v>
      </c>
      <c r="E1151" s="1">
        <v>0</v>
      </c>
      <c r="F1151" s="1">
        <v>0</v>
      </c>
      <c r="G1151" s="2">
        <f t="shared" si="22"/>
        <v>42874.147680000002</v>
      </c>
      <c r="H1151" s="2">
        <f t="shared" si="23"/>
        <v>0.79000000000814907</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953589.52</v>
      </c>
      <c r="D1152" s="1">
        <f>BILANCA!E175</f>
        <v>976909.87000000011</v>
      </c>
      <c r="E1152" s="1">
        <v>0</v>
      </c>
      <c r="F1152" s="1">
        <v>0</v>
      </c>
      <c r="G1152" s="2">
        <f t="shared" si="22"/>
        <v>491352.16494000005</v>
      </c>
      <c r="H1152" s="2">
        <f t="shared" si="23"/>
        <v>0.60999999986961484</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126812.89000000001</v>
      </c>
      <c r="D1153" s="1">
        <f>BILANCA!E176</f>
        <v>141042.68</v>
      </c>
      <c r="E1153" s="1">
        <v>0</v>
      </c>
      <c r="F1153" s="1">
        <v>0</v>
      </c>
      <c r="G1153" s="2">
        <f t="shared" si="22"/>
        <v>69512.702499999999</v>
      </c>
      <c r="H1153" s="2">
        <f t="shared" si="23"/>
        <v>0.42999999999301508</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123171.15000000001</v>
      </c>
      <c r="D1154" s="1">
        <f>BILANCA!E177</f>
        <v>136636.56</v>
      </c>
      <c r="E1154" s="1">
        <v>0</v>
      </c>
      <c r="F1154" s="1">
        <v>0</v>
      </c>
      <c r="G1154" s="2">
        <f t="shared" si="22"/>
        <v>67791.970170000001</v>
      </c>
      <c r="H1154" s="2">
        <f t="shared" si="23"/>
        <v>0.59000000001105946</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80441.460000000006</v>
      </c>
      <c r="D1155" s="1">
        <f>BILANCA!E178</f>
        <v>98428.88</v>
      </c>
      <c r="E1155" s="1">
        <v>0</v>
      </c>
      <c r="F1155" s="1">
        <v>0</v>
      </c>
      <c r="G1155" s="2">
        <f t="shared" si="22"/>
        <v>47695.465839999997</v>
      </c>
      <c r="H1155" s="2">
        <f t="shared" si="23"/>
        <v>0.58000000000174623</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41237.24</v>
      </c>
      <c r="D1156" s="1">
        <f>BILANCA!E179</f>
        <v>37075.410000000003</v>
      </c>
      <c r="E1156" s="1">
        <v>0</v>
      </c>
      <c r="F1156" s="1">
        <v>0</v>
      </c>
      <c r="G1156" s="2">
        <f t="shared" si="22"/>
        <v>19962.13438</v>
      </c>
      <c r="H1156" s="2">
        <f t="shared" si="23"/>
        <v>0.65000000000145519</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1492.45</v>
      </c>
      <c r="D1165" s="1">
        <f>BILANCA!E188</f>
        <v>1132.27</v>
      </c>
      <c r="E1165" s="1">
        <v>0</v>
      </c>
      <c r="F1165" s="1">
        <v>0</v>
      </c>
      <c r="G1165" s="2">
        <f t="shared" si="22"/>
        <v>683.77217999999993</v>
      </c>
      <c r="H1165" s="2">
        <f t="shared" si="23"/>
        <v>0.72000000000002728</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3641.74</v>
      </c>
      <c r="D1166" s="1">
        <f>BILANCA!E189</f>
        <v>4406.12</v>
      </c>
      <c r="E1166" s="1">
        <v>0</v>
      </c>
      <c r="F1166" s="1">
        <v>0</v>
      </c>
      <c r="G1166" s="2">
        <f t="shared" si="22"/>
        <v>2279.07834</v>
      </c>
      <c r="H1166" s="2">
        <f t="shared" si="23"/>
        <v>0.38000000000010914</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826776.63</v>
      </c>
      <c r="D1214" s="1">
        <f>BILANCA!E237</f>
        <v>835867.19000000006</v>
      </c>
      <c r="E1214" s="1">
        <v>0</v>
      </c>
      <c r="F1214" s="1">
        <v>0</v>
      </c>
      <c r="G1214" s="2">
        <f t="shared" si="22"/>
        <v>577156.0433100001</v>
      </c>
      <c r="H1214" s="2">
        <f t="shared" si="23"/>
        <v>0.56000000005587935</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858864.71</v>
      </c>
      <c r="D1215" s="1">
        <f>BILANCA!E238</f>
        <v>843150.84000000008</v>
      </c>
      <c r="E1215" s="1">
        <v>0</v>
      </c>
      <c r="F1215" s="1">
        <v>0</v>
      </c>
      <c r="G1215" s="2">
        <f t="shared" si="22"/>
        <v>590478.60248000012</v>
      </c>
      <c r="H1215" s="2">
        <f t="shared" si="23"/>
        <v>0.44999999995343387</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858864.71</v>
      </c>
      <c r="D1216" s="1">
        <f>BILANCA!E239</f>
        <v>843150.84000000008</v>
      </c>
      <c r="E1216" s="1">
        <v>0</v>
      </c>
      <c r="F1216" s="1">
        <v>0</v>
      </c>
      <c r="G1216" s="2">
        <f t="shared" si="22"/>
        <v>593023.76887000003</v>
      </c>
      <c r="H1216" s="2">
        <f t="shared" si="23"/>
        <v>0.44999999995343387</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850008.82</v>
      </c>
      <c r="D1217" s="1">
        <f>BILANCA!E240</f>
        <v>834294.92</v>
      </c>
      <c r="E1217" s="1">
        <v>0</v>
      </c>
      <c r="F1217" s="1">
        <v>0</v>
      </c>
      <c r="G1217" s="2">
        <f t="shared" si="22"/>
        <v>589352.0864400001</v>
      </c>
      <c r="H1217" s="2">
        <f t="shared" si="23"/>
        <v>0.26000000000931323</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8855.89</v>
      </c>
      <c r="D1218" s="1">
        <f>BILANCA!E241</f>
        <v>8855.92</v>
      </c>
      <c r="E1218" s="1">
        <v>0</v>
      </c>
      <c r="F1218" s="1">
        <v>0</v>
      </c>
      <c r="G1218" s="2">
        <f t="shared" si="22"/>
        <v>6243.4165499999999</v>
      </c>
      <c r="H1218" s="2">
        <f t="shared" si="23"/>
        <v>0.19000000000050932</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-35212.76</v>
      </c>
      <c r="D1222" s="1">
        <f>BILANCA!E245</f>
        <v>-11939.84</v>
      </c>
      <c r="E1222" s="1">
        <v>0</v>
      </c>
      <c r="F1222" s="1">
        <v>0</v>
      </c>
      <c r="G1222" s="2">
        <f t="shared" si="22"/>
        <v>-14123.09316</v>
      </c>
      <c r="H1222" s="2">
        <f t="shared" si="23"/>
        <v>0.39999999999781721</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35212.76</v>
      </c>
      <c r="D1227" s="1">
        <f>BILANCA!E250</f>
        <v>11939.84</v>
      </c>
      <c r="E1227" s="1">
        <v>0</v>
      </c>
      <c r="F1227" s="1">
        <v>0</v>
      </c>
      <c r="G1227" s="2">
        <f t="shared" si="22"/>
        <v>14418.55536</v>
      </c>
      <c r="H1227" s="2">
        <f t="shared" si="23"/>
        <v>0.39999999999781721</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35212.76</v>
      </c>
      <c r="D1228" s="1">
        <f>BILANCA!E251</f>
        <v>11939.84</v>
      </c>
      <c r="E1228" s="1">
        <v>0</v>
      </c>
      <c r="F1228" s="1">
        <v>0</v>
      </c>
      <c r="G1228" s="2">
        <f t="shared" si="22"/>
        <v>14477.647800000001</v>
      </c>
      <c r="H1228" s="2">
        <f t="shared" si="23"/>
        <v>0.39999999999781721</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3124.68</v>
      </c>
      <c r="D1232" s="1">
        <f>BILANCA!E255</f>
        <v>4656.1899999999996</v>
      </c>
      <c r="E1232" s="1">
        <v>0</v>
      </c>
      <c r="F1232" s="1">
        <v>0</v>
      </c>
      <c r="G1232" s="2">
        <f t="shared" si="22"/>
        <v>3096.8279400000001</v>
      </c>
      <c r="H1232" s="2">
        <f t="shared" si="23"/>
        <v>0.50999999999976353</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23663.14</v>
      </c>
      <c r="D1236" s="1">
        <f>BILANCA!E259</f>
        <v>7802.53</v>
      </c>
      <c r="E1236" s="1">
        <v>0</v>
      </c>
      <c r="F1236" s="1">
        <v>0</v>
      </c>
      <c r="G1236" s="2">
        <f t="shared" si="22"/>
        <v>9934.8545999999988</v>
      </c>
      <c r="H1236" s="2">
        <f t="shared" si="23"/>
        <v>0.60999999999967258</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23663.14</v>
      </c>
      <c r="D1237" s="1">
        <f>BILANCA!E260</f>
        <v>7802.53</v>
      </c>
      <c r="E1237" s="1">
        <v>0</v>
      </c>
      <c r="F1237" s="1">
        <v>0</v>
      </c>
      <c r="G1237" s="2">
        <f t="shared" si="22"/>
        <v>9974.122800000001</v>
      </c>
      <c r="H1237" s="2">
        <f t="shared" si="23"/>
        <v>0.60999999999967258</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16198.35</v>
      </c>
      <c r="D1240" s="1">
        <f>BILANCA!E264</f>
        <v>39934.04</v>
      </c>
      <c r="E1240" s="1">
        <v>0</v>
      </c>
      <c r="F1240" s="1">
        <v>0</v>
      </c>
      <c r="G1240" s="2">
        <f t="shared" si="22"/>
        <v>24689.072510000002</v>
      </c>
      <c r="H1240" s="2">
        <f t="shared" si="23"/>
        <v>0.39000000000123691</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1175.81</v>
      </c>
      <c r="D1241" s="1">
        <f>BILANCA!E265</f>
        <v>1505.88</v>
      </c>
      <c r="E1241" s="1">
        <v>0</v>
      </c>
      <c r="F1241" s="1">
        <v>0</v>
      </c>
      <c r="G1241" s="2">
        <f t="shared" si="22"/>
        <v>1080.3930600000001</v>
      </c>
      <c r="H1241" s="2">
        <f t="shared" si="23"/>
        <v>0.30999999999994543</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2016.73</v>
      </c>
      <c r="D1244" s="1">
        <f>BILANCA!E268</f>
        <v>2223.4</v>
      </c>
      <c r="E1244" s="1">
        <v>0</v>
      </c>
      <c r="F1244" s="1">
        <v>0</v>
      </c>
      <c r="G1244" s="2">
        <f t="shared" si="24"/>
        <v>1686.9813300000001</v>
      </c>
      <c r="H1244" s="2">
        <f t="shared" si="23"/>
        <v>0.67000000000007276</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14249.48</v>
      </c>
      <c r="D1262" s="1">
        <f>BILANCA!E286</f>
        <v>0</v>
      </c>
      <c r="E1262" s="1">
        <v>0</v>
      </c>
      <c r="F1262" s="1">
        <v>0</v>
      </c>
      <c r="G1262" s="2">
        <f t="shared" si="24"/>
        <v>3975.6049200000002</v>
      </c>
      <c r="H1262" s="2">
        <f t="shared" si="23"/>
        <v>0.47999999999956344</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35751.300000000003</v>
      </c>
      <c r="D1263" s="1">
        <f>BILANCA!E287</f>
        <v>30173.18</v>
      </c>
      <c r="E1263" s="1">
        <v>0</v>
      </c>
      <c r="F1263" s="1">
        <v>0</v>
      </c>
      <c r="G1263" s="2">
        <f t="shared" si="24"/>
        <v>26907.344800000003</v>
      </c>
      <c r="H1263" s="2">
        <f t="shared" si="23"/>
        <v>0.48000000000320142</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87419.85</v>
      </c>
      <c r="D1264" s="1">
        <f>BILANCA!E288</f>
        <v>106463.38</v>
      </c>
      <c r="E1264" s="1">
        <v>0</v>
      </c>
      <c r="F1264" s="1">
        <v>0</v>
      </c>
      <c r="G1264" s="2">
        <f t="shared" si="24"/>
        <v>84397.397410000005</v>
      </c>
      <c r="H1264" s="2">
        <f t="shared" si="23"/>
        <v>0.52999999999883585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3641.74</v>
      </c>
      <c r="D1265" s="1">
        <f>BILANCA!E289</f>
        <v>4406.12</v>
      </c>
      <c r="E1265" s="1">
        <v>0</v>
      </c>
      <c r="F1265" s="1">
        <v>0</v>
      </c>
      <c r="G1265" s="2">
        <f t="shared" si="24"/>
        <v>3512.0223599999995</v>
      </c>
      <c r="H1265" s="2">
        <f t="shared" si="23"/>
        <v>0.38000000000010914</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498.79</v>
      </c>
      <c r="D1274" s="1">
        <f>BILANCA!E298</f>
        <v>498.79</v>
      </c>
      <c r="E1274" s="1">
        <v>0</v>
      </c>
      <c r="F1274" s="1">
        <v>0</v>
      </c>
      <c r="G1274" s="2">
        <f t="shared" si="24"/>
        <v>435.44367</v>
      </c>
      <c r="H1274" s="2">
        <f t="shared" si="23"/>
        <v>0.41999999999995907</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993.66</v>
      </c>
      <c r="D1278" s="1">
        <f>BILANCA!E302</f>
        <v>633.48</v>
      </c>
      <c r="E1278" s="1">
        <v>0</v>
      </c>
      <c r="F1278" s="1">
        <v>0</v>
      </c>
      <c r="G1278" s="2">
        <f t="shared" si="24"/>
        <v>666.88289999999995</v>
      </c>
      <c r="H1278" s="2">
        <f t="shared" si="23"/>
        <v>0.82000000000005002</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1124399.26</v>
      </c>
      <c r="D1408" s="1">
        <f>'RAS-funkcijski'!E114</f>
        <v>1305945.1199999999</v>
      </c>
      <c r="E1408" s="1">
        <v>0</v>
      </c>
      <c r="F1408" s="1">
        <v>0</v>
      </c>
      <c r="G1408" s="2">
        <f t="shared" si="24"/>
        <v>410991.84499999997</v>
      </c>
      <c r="H1408" s="2">
        <f t="shared" si="27"/>
        <v>0.37999999988824129</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1102118.6499999999</v>
      </c>
      <c r="D1409" s="1">
        <f>'RAS-funkcijski'!E115</f>
        <v>1234759.69</v>
      </c>
      <c r="E1409" s="1">
        <v>0</v>
      </c>
      <c r="F1409" s="1">
        <v>0</v>
      </c>
      <c r="G1409" s="2">
        <f t="shared" si="24"/>
        <v>396451.82132999995</v>
      </c>
      <c r="H1409" s="2">
        <f t="shared" si="27"/>
        <v>0.66000000014901161</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1102118.6499999999</v>
      </c>
      <c r="D1411" s="1">
        <f>'RAS-funkcijski'!E117</f>
        <v>1234759.69</v>
      </c>
      <c r="E1411" s="1">
        <v>0</v>
      </c>
      <c r="F1411" s="1">
        <v>0</v>
      </c>
      <c r="G1411" s="2">
        <f t="shared" si="24"/>
        <v>403595.09739000001</v>
      </c>
      <c r="H1411" s="2">
        <f t="shared" si="27"/>
        <v>0.66000000014901161</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22280.61</v>
      </c>
      <c r="D1420" s="1">
        <f>'RAS-funkcijski'!E126</f>
        <v>71185.429999999993</v>
      </c>
      <c r="E1420" s="1">
        <v>0</v>
      </c>
      <c r="F1420" s="1">
        <v>0</v>
      </c>
      <c r="G1420" s="2">
        <f t="shared" si="24"/>
        <v>20087.479339999998</v>
      </c>
      <c r="H1420" s="2">
        <f t="shared" si="27"/>
        <v>0.819999999992433</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1124399.26</v>
      </c>
      <c r="D1435" s="13">
        <f>'RAS-funkcijski'!E141</f>
        <v>1305945.1199999999</v>
      </c>
      <c r="E1435" s="13">
        <v>0</v>
      </c>
      <c r="F1435" s="13">
        <v>0</v>
      </c>
      <c r="G1435" s="14">
        <f t="shared" si="24"/>
        <v>511871.66150000005</v>
      </c>
      <c r="H1435" s="14">
        <f t="shared" si="27"/>
        <v>0.37999999988824129</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13264.81</v>
      </c>
      <c r="D1436" s="6">
        <f>'P-VRIO'!E5</f>
        <v>0</v>
      </c>
      <c r="E1436" s="6">
        <v>0</v>
      </c>
      <c r="F1436" s="6">
        <v>0</v>
      </c>
      <c r="G1436" s="7">
        <f t="shared" si="24"/>
        <v>13.264809999999999</v>
      </c>
      <c r="H1436" s="7">
        <f t="shared" si="27"/>
        <v>0.19000000000050932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13264.81</v>
      </c>
      <c r="D1453" s="1">
        <f>'P-VRIO'!E22</f>
        <v>0</v>
      </c>
      <c r="E1453" s="1">
        <v>0</v>
      </c>
      <c r="F1453" s="1">
        <v>0</v>
      </c>
      <c r="G1453" s="2">
        <f t="shared" si="24"/>
        <v>238.76657999999998</v>
      </c>
      <c r="H1453" s="2">
        <f t="shared" si="27"/>
        <v>0.19000000000050932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13264.81</v>
      </c>
      <c r="D1454" s="1">
        <f>'P-VRIO'!E23</f>
        <v>0</v>
      </c>
      <c r="E1454" s="1">
        <v>0</v>
      </c>
      <c r="F1454" s="1">
        <v>0</v>
      </c>
      <c r="G1454" s="2">
        <f t="shared" si="24"/>
        <v>252.03138999999999</v>
      </c>
      <c r="H1454" s="2">
        <f t="shared" si="27"/>
        <v>0.19000000000050932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13264.81</v>
      </c>
      <c r="D1456" s="1">
        <f>'P-VRIO'!E25</f>
        <v>0</v>
      </c>
      <c r="E1456" s="1">
        <v>0</v>
      </c>
      <c r="F1456" s="1">
        <v>0</v>
      </c>
      <c r="G1456" s="2">
        <f t="shared" si="24"/>
        <v>278.56101000000001</v>
      </c>
      <c r="H1456" s="2">
        <f t="shared" si="27"/>
        <v>0.19000000000050932</v>
      </c>
      <c r="I1456" s="10">
        <f t="shared" si="30"/>
        <v>52.926591900141879</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126812.97</v>
      </c>
      <c r="D1480" s="6"/>
      <c r="E1480" s="6">
        <v>0</v>
      </c>
      <c r="F1480" s="6">
        <v>0</v>
      </c>
      <c r="G1480" s="7">
        <f t="shared" ref="G1480:G1580" si="34">B1480/1000*C1480</f>
        <v>126.81297000000001</v>
      </c>
      <c r="H1480" s="7">
        <f t="shared" ref="H1480:H1580" si="35">ABS(C1480-ROUND(C1480,0))</f>
        <v>2.9999999998835847E-2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1344433.26</v>
      </c>
      <c r="D1481" s="1">
        <v>0</v>
      </c>
      <c r="E1481" s="1">
        <v>0</v>
      </c>
      <c r="F1481" s="1">
        <v>0</v>
      </c>
      <c r="G1481" s="2">
        <f t="shared" si="34"/>
        <v>2688.86652</v>
      </c>
      <c r="H1481" s="2">
        <f t="shared" si="35"/>
        <v>0.26000000000931323</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196</v>
      </c>
      <c r="D1482" s="1">
        <v>0</v>
      </c>
      <c r="E1482" s="1">
        <v>0</v>
      </c>
      <c r="F1482" s="1">
        <v>0</v>
      </c>
      <c r="G1482" s="2">
        <f t="shared" si="34"/>
        <v>0.58799999999999997</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1325041.83</v>
      </c>
      <c r="D1483" s="1">
        <v>0</v>
      </c>
      <c r="E1483" s="1">
        <v>0</v>
      </c>
      <c r="F1483" s="1">
        <v>0</v>
      </c>
      <c r="G1483" s="2">
        <f t="shared" si="34"/>
        <v>5300.1673200000005</v>
      </c>
      <c r="H1483" s="2">
        <f t="shared" si="35"/>
        <v>0.16999999992549419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1130539.49</v>
      </c>
      <c r="D1484" s="1">
        <v>0</v>
      </c>
      <c r="E1484" s="1">
        <v>0</v>
      </c>
      <c r="F1484" s="1">
        <v>0</v>
      </c>
      <c r="G1484" s="2">
        <f t="shared" si="34"/>
        <v>5652.6974499999997</v>
      </c>
      <c r="H1484" s="2">
        <f t="shared" si="35"/>
        <v>0.48999999999068677</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188656.33</v>
      </c>
      <c r="D1485" s="1">
        <v>0</v>
      </c>
      <c r="E1485" s="1">
        <v>0</v>
      </c>
      <c r="F1485" s="1">
        <v>0</v>
      </c>
      <c r="G1485" s="2">
        <f t="shared" si="34"/>
        <v>1131.9379799999999</v>
      </c>
      <c r="H1485" s="2">
        <f t="shared" si="35"/>
        <v>0.32999999998719431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5262.76</v>
      </c>
      <c r="D1486" s="1">
        <v>0</v>
      </c>
      <c r="E1486" s="1">
        <v>0</v>
      </c>
      <c r="F1486" s="1">
        <v>0</v>
      </c>
      <c r="G1486" s="2">
        <f t="shared" si="34"/>
        <v>36.839320000000001</v>
      </c>
      <c r="H1486" s="2">
        <f t="shared" si="35"/>
        <v>0.23999999999978172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583.25</v>
      </c>
      <c r="D1491" s="1">
        <v>0</v>
      </c>
      <c r="E1491" s="1">
        <v>0</v>
      </c>
      <c r="F1491" s="1">
        <v>0</v>
      </c>
      <c r="G1491" s="2">
        <f t="shared" si="34"/>
        <v>6.9990000000000006</v>
      </c>
      <c r="H1491" s="2">
        <f t="shared" si="35"/>
        <v>0.25</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19195.43</v>
      </c>
      <c r="D1492" s="1">
        <v>0</v>
      </c>
      <c r="E1492" s="1">
        <v>0</v>
      </c>
      <c r="F1492" s="1">
        <v>0</v>
      </c>
      <c r="G1492" s="2">
        <f t="shared" si="34"/>
        <v>249.54058999999998</v>
      </c>
      <c r="H1492" s="2">
        <f t="shared" si="35"/>
        <v>0.43000000000029104</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1330203.55</v>
      </c>
      <c r="D1499" s="1">
        <v>0</v>
      </c>
      <c r="E1499" s="1">
        <v>0</v>
      </c>
      <c r="F1499" s="1">
        <v>0</v>
      </c>
      <c r="G1499" s="2">
        <f t="shared" si="34"/>
        <v>26604.071</v>
      </c>
      <c r="H1499" s="2">
        <f t="shared" si="35"/>
        <v>0.44999999995343387</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196</v>
      </c>
      <c r="D1500" s="1">
        <v>0</v>
      </c>
      <c r="E1500" s="1">
        <v>0</v>
      </c>
      <c r="F1500" s="1">
        <v>0</v>
      </c>
      <c r="G1500" s="2">
        <f t="shared" si="34"/>
        <v>4.1160000000000005</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1311576.48</v>
      </c>
      <c r="D1501" s="1">
        <v>0</v>
      </c>
      <c r="E1501" s="1">
        <v>0</v>
      </c>
      <c r="F1501" s="1">
        <v>0</v>
      </c>
      <c r="G1501" s="2">
        <f t="shared" si="34"/>
        <v>28854.682559999997</v>
      </c>
      <c r="H1501" s="2">
        <f t="shared" si="35"/>
        <v>0.47999999998137355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1112552.05</v>
      </c>
      <c r="D1502" s="1">
        <v>0</v>
      </c>
      <c r="E1502" s="1">
        <v>0</v>
      </c>
      <c r="F1502" s="1">
        <v>0</v>
      </c>
      <c r="G1502" s="2">
        <f t="shared" si="34"/>
        <v>25588.69715</v>
      </c>
      <c r="H1502" s="2">
        <f t="shared" si="35"/>
        <v>5.0000000046566129E-2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192818.14</v>
      </c>
      <c r="D1503" s="1">
        <v>0</v>
      </c>
      <c r="E1503" s="1">
        <v>0</v>
      </c>
      <c r="F1503" s="1">
        <v>0</v>
      </c>
      <c r="G1503" s="2">
        <f t="shared" si="34"/>
        <v>4627.6353600000002</v>
      </c>
      <c r="H1503" s="2">
        <f t="shared" si="35"/>
        <v>0.14000000001396984</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5491.12</v>
      </c>
      <c r="D1504" s="1">
        <v>0</v>
      </c>
      <c r="E1504" s="1">
        <v>0</v>
      </c>
      <c r="F1504" s="1">
        <v>0</v>
      </c>
      <c r="G1504" s="2">
        <f t="shared" si="34"/>
        <v>137.27799999999999</v>
      </c>
      <c r="H1504" s="2">
        <f t="shared" si="35"/>
        <v>0.11999999999989086</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715.17</v>
      </c>
      <c r="D1509" s="1">
        <v>0</v>
      </c>
      <c r="E1509" s="1">
        <v>0</v>
      </c>
      <c r="F1509" s="1">
        <v>0</v>
      </c>
      <c r="G1509" s="2">
        <f t="shared" si="34"/>
        <v>21.455099999999998</v>
      </c>
      <c r="H1509" s="2">
        <f t="shared" si="35"/>
        <v>0.16999999999995907</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18431.07</v>
      </c>
      <c r="D1510" s="1">
        <v>0</v>
      </c>
      <c r="E1510" s="1">
        <v>0</v>
      </c>
      <c r="F1510" s="1">
        <v>0</v>
      </c>
      <c r="G1510" s="2">
        <f t="shared" si="34"/>
        <v>571.36316999999997</v>
      </c>
      <c r="H1510" s="2">
        <f t="shared" si="35"/>
        <v>6.9999999999708962E-2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141042.67999999993</v>
      </c>
      <c r="D1517" s="1">
        <v>0</v>
      </c>
      <c r="E1517" s="1">
        <v>0</v>
      </c>
      <c r="F1517" s="1">
        <v>0</v>
      </c>
      <c r="G1517" s="2">
        <f t="shared" si="34"/>
        <v>5359.6218399999971</v>
      </c>
      <c r="H1517" s="2">
        <f t="shared" si="35"/>
        <v>0.32000000006519258</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34579.300000000003</v>
      </c>
      <c r="D1518" s="1">
        <v>0</v>
      </c>
      <c r="E1518" s="1">
        <v>0</v>
      </c>
      <c r="F1518" s="1">
        <v>0</v>
      </c>
      <c r="G1518" s="2">
        <f t="shared" si="34"/>
        <v>1348.5927000000001</v>
      </c>
      <c r="H1518" s="2">
        <f t="shared" si="35"/>
        <v>0.30000000000291038</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30173.18</v>
      </c>
      <c r="D1524" s="1">
        <v>0</v>
      </c>
      <c r="E1524" s="1">
        <v>0</v>
      </c>
      <c r="F1524" s="1">
        <v>0</v>
      </c>
      <c r="G1524" s="2">
        <f t="shared" si="34"/>
        <v>1357.7930999999999</v>
      </c>
      <c r="H1524" s="2">
        <f t="shared" si="35"/>
        <v>0.18000000000029104</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28680.71</v>
      </c>
      <c r="D1530" s="1">
        <v>0</v>
      </c>
      <c r="E1530" s="1">
        <v>0</v>
      </c>
      <c r="F1530" s="1">
        <v>0</v>
      </c>
      <c r="G1530" s="2">
        <f t="shared" si="34"/>
        <v>1462.7162099999998</v>
      </c>
      <c r="H1530" s="2">
        <f t="shared" si="35"/>
        <v>0.29000000000087311</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27445.91</v>
      </c>
      <c r="D1531" s="1">
        <v>0</v>
      </c>
      <c r="E1531" s="1">
        <v>0</v>
      </c>
      <c r="F1531" s="1">
        <v>0</v>
      </c>
      <c r="G1531" s="2">
        <f t="shared" si="34"/>
        <v>1427.18732</v>
      </c>
      <c r="H1531" s="2">
        <f t="shared" si="35"/>
        <v>9.0000000000145519E-2</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1234.8</v>
      </c>
      <c r="D1532" s="1">
        <v>0</v>
      </c>
      <c r="E1532" s="1">
        <v>0</v>
      </c>
      <c r="F1532" s="1">
        <v>0</v>
      </c>
      <c r="G1532" s="2">
        <f t="shared" si="34"/>
        <v>65.444400000000002</v>
      </c>
      <c r="H1532" s="2">
        <f t="shared" si="35"/>
        <v>0.20000000000004547</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1492.47</v>
      </c>
      <c r="D1560" s="1">
        <v>0</v>
      </c>
      <c r="E1560" s="1">
        <v>0</v>
      </c>
      <c r="F1560" s="1">
        <v>0</v>
      </c>
      <c r="G1560" s="2">
        <f t="shared" si="34"/>
        <v>120.89007000000001</v>
      </c>
      <c r="H1560" s="2">
        <f t="shared" si="35"/>
        <v>0.47000000000002728</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1492.47</v>
      </c>
      <c r="D1561" s="1">
        <v>0</v>
      </c>
      <c r="E1561" s="1">
        <v>0</v>
      </c>
      <c r="F1561" s="1">
        <v>0</v>
      </c>
      <c r="G1561" s="2">
        <f t="shared" si="34"/>
        <v>122.38254000000001</v>
      </c>
      <c r="H1561" s="2">
        <f t="shared" si="35"/>
        <v>0.47000000000002728</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4406.12</v>
      </c>
      <c r="D1565" s="1">
        <v>0</v>
      </c>
      <c r="E1565" s="1">
        <v>0</v>
      </c>
      <c r="F1565" s="1">
        <v>0</v>
      </c>
      <c r="G1565" s="2">
        <f t="shared" si="34"/>
        <v>378.92631999999998</v>
      </c>
      <c r="H1565" s="2">
        <f t="shared" si="35"/>
        <v>0.11999999999989086</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1328.64</v>
      </c>
      <c r="D1566" s="1">
        <v>0</v>
      </c>
      <c r="E1566" s="1">
        <v>0</v>
      </c>
      <c r="F1566" s="1">
        <v>0</v>
      </c>
      <c r="G1566" s="2">
        <f t="shared" si="34"/>
        <v>115.59168</v>
      </c>
      <c r="H1566" s="2">
        <f t="shared" si="35"/>
        <v>0.35999999999989996</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3077.48</v>
      </c>
      <c r="D1567" s="1">
        <v>0</v>
      </c>
      <c r="E1567" s="1">
        <v>0</v>
      </c>
      <c r="F1567" s="1">
        <v>0</v>
      </c>
      <c r="G1567" s="2">
        <f t="shared" si="34"/>
        <v>270.81824</v>
      </c>
      <c r="H1567" s="2">
        <f t="shared" si="35"/>
        <v>0.48000000000001819</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106463.38</v>
      </c>
      <c r="D1576" s="1">
        <v>0</v>
      </c>
      <c r="E1576" s="1">
        <v>0</v>
      </c>
      <c r="F1576" s="1">
        <v>0</v>
      </c>
      <c r="G1576" s="2">
        <f t="shared" si="34"/>
        <v>10326.94786</v>
      </c>
      <c r="H1576" s="2">
        <f t="shared" si="35"/>
        <v>0.38000000000465661</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106463.38</v>
      </c>
      <c r="D1578" s="1">
        <v>0</v>
      </c>
      <c r="E1578" s="1">
        <v>0</v>
      </c>
      <c r="F1578" s="1">
        <v>0</v>
      </c>
      <c r="G1578" s="2">
        <f t="shared" si="34"/>
        <v>10539.874620000001</v>
      </c>
      <c r="H1578" s="2">
        <f t="shared" si="35"/>
        <v>0.38000000000465661</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topLeftCell="A43"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12614</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1118021.79</v>
      </c>
      <c r="I16" s="170">
        <f>'PR-RAS'!E6</f>
        <v>1329218.0399999998</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1106021.6100000001</v>
      </c>
      <c r="I17" s="170">
        <f>'PR-RAS'!E151</f>
        <v>1286749.6900000002</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35212.759999999973</v>
      </c>
      <c r="I19" s="171">
        <f>'PR-RAS'!E646</f>
        <v>11939.840000000309</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858814.69000000006</v>
      </c>
      <c r="I20" s="173">
        <f>BILANCA!E7</f>
        <v>843100.82000000007</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94774.83</v>
      </c>
      <c r="I21" s="175">
        <f>BILANCA!E68</f>
        <v>133809.05000000002</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126812.89000000001</v>
      </c>
      <c r="I22" s="175">
        <f>BILANCA!E176</f>
        <v>141042.68</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826776.63</v>
      </c>
      <c r="I23" s="177">
        <f>BILANCA!E237</f>
        <v>835867.19000000006</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1124399.26</v>
      </c>
      <c r="I27" s="175">
        <f>'RAS-funkcijski'!E114</f>
        <v>1305945.1199999999</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1124399.26</v>
      </c>
      <c r="I28" s="179">
        <f>'RAS-funkcijski'!E141</f>
        <v>1305945.1199999999</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13264.81</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13264.81</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126812.97</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141042.67999999993</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34579.300000000003</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106463.38</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abSelected="1" topLeftCell="A109" zoomScaleNormal="100" workbookViewId="0">
      <selection activeCell="E117" sqref="E117"/>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1118021.79</v>
      </c>
      <c r="E6" s="51">
        <f>E7+E44+E50+E82+E106+E124+E133+E139</f>
        <v>1329218.0399999998</v>
      </c>
      <c r="F6" s="52">
        <f t="shared" ref="F6:F131" si="0">IF(D6&lt;&gt;0,IF(E6/D6&gt;=100,"&gt;&gt;100",E6/D6*100),"-")</f>
        <v>118.890172972389</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1013951.84</v>
      </c>
      <c r="E50" s="51">
        <f>E51+E54+E59+E62+E65+E68+E71+E74+E77</f>
        <v>1197631.3999999999</v>
      </c>
      <c r="F50" s="52">
        <f t="shared" si="0"/>
        <v>118.1152154129924</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967105.47</v>
      </c>
      <c r="E68" s="51">
        <f t="shared" si="15"/>
        <v>1142634.51</v>
      </c>
      <c r="F68" s="52">
        <f t="shared" si="0"/>
        <v>118.1499376691562</v>
      </c>
    </row>
    <row r="69" spans="1:6" ht="12.75" customHeight="1" x14ac:dyDescent="0.2">
      <c r="A69" s="53" t="s">
        <v>184</v>
      </c>
      <c r="B69" s="85" t="s">
        <v>185</v>
      </c>
      <c r="C69" s="50" t="s">
        <v>184</v>
      </c>
      <c r="D69" s="242">
        <v>967105.47</v>
      </c>
      <c r="E69" s="242">
        <v>1142634.51</v>
      </c>
      <c r="F69" s="52">
        <f t="shared" si="0"/>
        <v>118.1499376691562</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46846.369999999995</v>
      </c>
      <c r="E77" s="51">
        <f t="shared" si="18"/>
        <v>54996.89</v>
      </c>
      <c r="F77" s="52">
        <f t="shared" si="0"/>
        <v>117.39840248027758</v>
      </c>
    </row>
    <row r="78" spans="1:6" ht="12.75" customHeight="1" x14ac:dyDescent="0.2">
      <c r="A78" s="53">
        <v>6391</v>
      </c>
      <c r="B78" s="85" t="s">
        <v>202</v>
      </c>
      <c r="C78" s="50" t="s">
        <v>203</v>
      </c>
      <c r="D78" s="242">
        <v>229.67</v>
      </c>
      <c r="E78" s="242">
        <v>523.92999999999995</v>
      </c>
      <c r="F78" s="52">
        <f t="shared" si="0"/>
        <v>228.12295902817087</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46616.7</v>
      </c>
      <c r="E80" s="242">
        <v>54472.959999999999</v>
      </c>
      <c r="F80" s="52">
        <f t="shared" si="0"/>
        <v>116.85288748452808</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12601.77</v>
      </c>
      <c r="E106" s="51">
        <f t="shared" si="23"/>
        <v>10577.96</v>
      </c>
      <c r="F106" s="52">
        <f t="shared" si="0"/>
        <v>83.940271882441891</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12601.77</v>
      </c>
      <c r="E112" s="51">
        <f t="shared" si="25"/>
        <v>10577.96</v>
      </c>
      <c r="F112" s="52">
        <f t="shared" si="0"/>
        <v>83.940271882441891</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12601.77</v>
      </c>
      <c r="E117" s="242">
        <v>10577.96</v>
      </c>
      <c r="F117" s="52">
        <f t="shared" si="0"/>
        <v>83.940271882441891</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2807.09</v>
      </c>
      <c r="E124" s="51">
        <f t="shared" si="27"/>
        <v>747.71</v>
      </c>
      <c r="F124" s="52">
        <f t="shared" si="0"/>
        <v>26.636481195829131</v>
      </c>
    </row>
    <row r="125" spans="1:6" ht="12.75" customHeight="1" x14ac:dyDescent="0.2">
      <c r="A125" s="53">
        <v>661</v>
      </c>
      <c r="B125" s="86" t="s">
        <v>296</v>
      </c>
      <c r="C125" s="50" t="s">
        <v>297</v>
      </c>
      <c r="D125" s="51">
        <f t="shared" ref="D125:E125" si="28">SUM(D126:D127)</f>
        <v>816.25</v>
      </c>
      <c r="E125" s="51">
        <f t="shared" si="28"/>
        <v>747.71</v>
      </c>
      <c r="F125" s="52">
        <f t="shared" si="0"/>
        <v>91.603062787136309</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816.25</v>
      </c>
      <c r="E127" s="242">
        <v>747.71</v>
      </c>
      <c r="F127" s="52">
        <f t="shared" si="0"/>
        <v>91.603062787136309</v>
      </c>
    </row>
    <row r="128" spans="1:6" ht="24" x14ac:dyDescent="0.2">
      <c r="A128" s="53">
        <v>663</v>
      </c>
      <c r="B128" s="231" t="s">
        <v>302</v>
      </c>
      <c r="C128" s="50" t="s">
        <v>303</v>
      </c>
      <c r="D128" s="51">
        <f t="shared" ref="D128:E128" si="29">SUM(D129:D132)</f>
        <v>1990.84</v>
      </c>
      <c r="E128" s="51">
        <f t="shared" si="29"/>
        <v>0</v>
      </c>
      <c r="F128" s="52">
        <f t="shared" si="0"/>
        <v>0</v>
      </c>
    </row>
    <row r="129" spans="1:6" ht="12.75" customHeight="1" x14ac:dyDescent="0.2">
      <c r="A129" s="53">
        <v>6631</v>
      </c>
      <c r="B129" s="86" t="s">
        <v>304</v>
      </c>
      <c r="C129" s="50" t="s">
        <v>305</v>
      </c>
      <c r="D129" s="242">
        <v>1990.84</v>
      </c>
      <c r="E129" s="242"/>
      <c r="F129" s="52">
        <f t="shared" si="0"/>
        <v>0</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88661.09</v>
      </c>
      <c r="E133" s="51">
        <f t="shared" si="30"/>
        <v>120260.97</v>
      </c>
      <c r="F133" s="52">
        <f t="shared" ref="F133:F223" si="31">IF(D133&lt;&gt;0,IF(E133/D133&gt;=100,"&gt;&gt;100",E133/D133*100),"-")</f>
        <v>135.6412040501645</v>
      </c>
    </row>
    <row r="134" spans="1:6" ht="24" x14ac:dyDescent="0.2">
      <c r="A134" s="53">
        <v>671</v>
      </c>
      <c r="B134" s="232" t="s">
        <v>314</v>
      </c>
      <c r="C134" s="50" t="s">
        <v>315</v>
      </c>
      <c r="D134" s="51">
        <f t="shared" ref="D134:E134" si="32">SUM(D135:D137)</f>
        <v>88661.09</v>
      </c>
      <c r="E134" s="51">
        <f t="shared" si="32"/>
        <v>120260.97</v>
      </c>
      <c r="F134" s="52">
        <f t="shared" si="31"/>
        <v>135.6412040501645</v>
      </c>
    </row>
    <row r="135" spans="1:6" ht="12.75" customHeight="1" x14ac:dyDescent="0.2">
      <c r="A135" s="53">
        <v>6711</v>
      </c>
      <c r="B135" s="85" t="s">
        <v>316</v>
      </c>
      <c r="C135" s="50" t="s">
        <v>317</v>
      </c>
      <c r="D135" s="242">
        <v>88661.09</v>
      </c>
      <c r="E135" s="242">
        <v>120260.97</v>
      </c>
      <c r="F135" s="52">
        <f t="shared" si="31"/>
        <v>135.6412040501645</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1106021.6100000001</v>
      </c>
      <c r="E151" s="51">
        <f t="shared" si="35"/>
        <v>1286749.6900000002</v>
      </c>
      <c r="F151" s="52">
        <f t="shared" si="31"/>
        <v>116.34037512160364</v>
      </c>
    </row>
    <row r="152" spans="1:6" ht="12.75" customHeight="1" x14ac:dyDescent="0.2">
      <c r="A152" s="53">
        <v>31</v>
      </c>
      <c r="B152" s="85" t="s">
        <v>349</v>
      </c>
      <c r="C152" s="50" t="s">
        <v>35</v>
      </c>
      <c r="D152" s="51">
        <f t="shared" ref="D152:E152" si="36">D153+D158+D159</f>
        <v>964460.22000000009</v>
      </c>
      <c r="E152" s="51">
        <f t="shared" si="36"/>
        <v>1101041.8400000001</v>
      </c>
      <c r="F152" s="52">
        <f t="shared" si="31"/>
        <v>114.16145706870108</v>
      </c>
    </row>
    <row r="153" spans="1:6" ht="12.75" customHeight="1" x14ac:dyDescent="0.2">
      <c r="A153" s="53">
        <v>311</v>
      </c>
      <c r="B153" s="85" t="s">
        <v>350</v>
      </c>
      <c r="C153" s="50" t="s">
        <v>351</v>
      </c>
      <c r="D153" s="51">
        <f t="shared" ref="D153:E153" si="37">SUM(D154:D157)</f>
        <v>795630.88</v>
      </c>
      <c r="E153" s="51">
        <f t="shared" si="37"/>
        <v>907025.66</v>
      </c>
      <c r="F153" s="52">
        <f t="shared" si="31"/>
        <v>114.00081153210142</v>
      </c>
    </row>
    <row r="154" spans="1:6" ht="12.75" customHeight="1" x14ac:dyDescent="0.2">
      <c r="A154" s="53">
        <v>3111</v>
      </c>
      <c r="B154" s="85" t="s">
        <v>352</v>
      </c>
      <c r="C154" s="50" t="s">
        <v>353</v>
      </c>
      <c r="D154" s="242">
        <v>795630.88</v>
      </c>
      <c r="E154" s="242">
        <v>907025.66</v>
      </c>
      <c r="F154" s="52">
        <f t="shared" si="31"/>
        <v>114.00081153210142</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37166.44</v>
      </c>
      <c r="E158" s="242">
        <v>44006.59</v>
      </c>
      <c r="F158" s="52">
        <f t="shared" si="31"/>
        <v>118.4041032716612</v>
      </c>
    </row>
    <row r="159" spans="1:6" ht="12.75" customHeight="1" x14ac:dyDescent="0.2">
      <c r="A159" s="53">
        <v>313</v>
      </c>
      <c r="B159" s="85" t="s">
        <v>362</v>
      </c>
      <c r="C159" s="50" t="s">
        <v>363</v>
      </c>
      <c r="D159" s="51">
        <f t="shared" ref="D159:E159" si="38">SUM(D160:D162)</f>
        <v>131662.9</v>
      </c>
      <c r="E159" s="51">
        <f t="shared" si="38"/>
        <v>150009.59</v>
      </c>
      <c r="F159" s="52">
        <f t="shared" si="31"/>
        <v>113.93459357191738</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131564.46</v>
      </c>
      <c r="E161" s="242">
        <v>149979.51</v>
      </c>
      <c r="F161" s="52">
        <f t="shared" si="31"/>
        <v>113.99697912338942</v>
      </c>
    </row>
    <row r="162" spans="1:6" ht="12.75" customHeight="1" x14ac:dyDescent="0.2">
      <c r="A162" s="53">
        <v>3133</v>
      </c>
      <c r="B162" s="85" t="s">
        <v>367</v>
      </c>
      <c r="C162" s="50" t="s">
        <v>368</v>
      </c>
      <c r="D162" s="242">
        <v>98.44</v>
      </c>
      <c r="E162" s="242">
        <v>30.08</v>
      </c>
      <c r="F162" s="52">
        <f t="shared" si="31"/>
        <v>30.556684274685086</v>
      </c>
    </row>
    <row r="163" spans="1:6" ht="12.75" customHeight="1" x14ac:dyDescent="0.2">
      <c r="A163" s="53">
        <v>32</v>
      </c>
      <c r="B163" s="85" t="s">
        <v>369</v>
      </c>
      <c r="C163" s="50" t="s">
        <v>370</v>
      </c>
      <c r="D163" s="51">
        <f t="shared" ref="D163:E163" si="39">D164+D169+D177+D187+D188</f>
        <v>139246.16999999998</v>
      </c>
      <c r="E163" s="51">
        <f t="shared" si="39"/>
        <v>184446.52</v>
      </c>
      <c r="F163" s="52">
        <f t="shared" si="31"/>
        <v>132.46074918972636</v>
      </c>
    </row>
    <row r="164" spans="1:6" ht="12.75" customHeight="1" x14ac:dyDescent="0.2">
      <c r="A164" s="53">
        <v>321</v>
      </c>
      <c r="B164" s="85" t="s">
        <v>371</v>
      </c>
      <c r="C164" s="50" t="s">
        <v>372</v>
      </c>
      <c r="D164" s="51">
        <f t="shared" ref="D164:E164" si="40">SUM(D165:D168)</f>
        <v>34627.839999999997</v>
      </c>
      <c r="E164" s="51">
        <f t="shared" si="40"/>
        <v>30681.69</v>
      </c>
      <c r="F164" s="52">
        <f t="shared" si="31"/>
        <v>88.604111604997598</v>
      </c>
    </row>
    <row r="165" spans="1:6" ht="12.75" customHeight="1" x14ac:dyDescent="0.2">
      <c r="A165" s="53">
        <v>3211</v>
      </c>
      <c r="B165" s="85" t="s">
        <v>373</v>
      </c>
      <c r="C165" s="50" t="s">
        <v>374</v>
      </c>
      <c r="D165" s="242">
        <v>4762.01</v>
      </c>
      <c r="E165" s="242">
        <v>5113</v>
      </c>
      <c r="F165" s="52">
        <f t="shared" si="31"/>
        <v>107.3706271091409</v>
      </c>
    </row>
    <row r="166" spans="1:6" ht="12.75" customHeight="1" x14ac:dyDescent="0.2">
      <c r="A166" s="53">
        <v>3212</v>
      </c>
      <c r="B166" s="85" t="s">
        <v>375</v>
      </c>
      <c r="C166" s="50" t="s">
        <v>376</v>
      </c>
      <c r="D166" s="242">
        <v>29482.59</v>
      </c>
      <c r="E166" s="242">
        <v>24997.94</v>
      </c>
      <c r="F166" s="52">
        <f t="shared" si="31"/>
        <v>84.788819435470216</v>
      </c>
    </row>
    <row r="167" spans="1:6" ht="12.75" customHeight="1" x14ac:dyDescent="0.2">
      <c r="A167" s="53">
        <v>3213</v>
      </c>
      <c r="B167" s="85" t="s">
        <v>377</v>
      </c>
      <c r="C167" s="50" t="s">
        <v>378</v>
      </c>
      <c r="D167" s="242">
        <v>383.24</v>
      </c>
      <c r="E167" s="242">
        <v>570.75</v>
      </c>
      <c r="F167" s="52">
        <f t="shared" si="31"/>
        <v>148.92756497234109</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46007.789999999994</v>
      </c>
      <c r="E169" s="51">
        <f t="shared" si="41"/>
        <v>42065.49</v>
      </c>
      <c r="F169" s="52">
        <f t="shared" si="31"/>
        <v>91.43123371063902</v>
      </c>
    </row>
    <row r="170" spans="1:6" ht="12.75" customHeight="1" x14ac:dyDescent="0.2">
      <c r="A170" s="53">
        <v>3221</v>
      </c>
      <c r="B170" s="85" t="s">
        <v>383</v>
      </c>
      <c r="C170" s="50" t="s">
        <v>384</v>
      </c>
      <c r="D170" s="242">
        <v>9083.66</v>
      </c>
      <c r="E170" s="242">
        <v>10153.42</v>
      </c>
      <c r="F170" s="52">
        <f t="shared" si="31"/>
        <v>111.77675078107283</v>
      </c>
    </row>
    <row r="171" spans="1:6" ht="12.75" customHeight="1" x14ac:dyDescent="0.2">
      <c r="A171" s="53">
        <v>3222</v>
      </c>
      <c r="B171" s="85" t="s">
        <v>385</v>
      </c>
      <c r="C171" s="50" t="s">
        <v>386</v>
      </c>
      <c r="D171" s="242">
        <v>3452.33</v>
      </c>
      <c r="E171" s="242">
        <v>3562.41</v>
      </c>
      <c r="F171" s="52">
        <f t="shared" si="31"/>
        <v>103.18857119684385</v>
      </c>
    </row>
    <row r="172" spans="1:6" ht="12.75" customHeight="1" x14ac:dyDescent="0.2">
      <c r="A172" s="53">
        <v>3223</v>
      </c>
      <c r="B172" s="85" t="s">
        <v>387</v>
      </c>
      <c r="C172" s="50" t="s">
        <v>388</v>
      </c>
      <c r="D172" s="242">
        <v>30864.71</v>
      </c>
      <c r="E172" s="242">
        <v>23866.48</v>
      </c>
      <c r="F172" s="52">
        <f t="shared" si="31"/>
        <v>77.326111277248359</v>
      </c>
    </row>
    <row r="173" spans="1:6" ht="12.75" customHeight="1" x14ac:dyDescent="0.2">
      <c r="A173" s="53">
        <v>3224</v>
      </c>
      <c r="B173" s="85" t="s">
        <v>389</v>
      </c>
      <c r="C173" s="50" t="s">
        <v>390</v>
      </c>
      <c r="D173" s="242">
        <v>688.88</v>
      </c>
      <c r="E173" s="242">
        <v>1088.05</v>
      </c>
      <c r="F173" s="52">
        <f t="shared" si="31"/>
        <v>157.94477993264428</v>
      </c>
    </row>
    <row r="174" spans="1:6" ht="12.75" customHeight="1" x14ac:dyDescent="0.2">
      <c r="A174" s="53">
        <v>3225</v>
      </c>
      <c r="B174" s="85" t="s">
        <v>391</v>
      </c>
      <c r="C174" s="50" t="s">
        <v>392</v>
      </c>
      <c r="D174" s="242">
        <v>1851.52</v>
      </c>
      <c r="E174" s="242">
        <v>3079.75</v>
      </c>
      <c r="F174" s="52">
        <f t="shared" si="31"/>
        <v>166.33630746629797</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66.69</v>
      </c>
      <c r="E176" s="242">
        <v>315.38</v>
      </c>
      <c r="F176" s="52">
        <f t="shared" si="31"/>
        <v>472.90448343079925</v>
      </c>
    </row>
    <row r="177" spans="1:6" ht="12.75" customHeight="1" x14ac:dyDescent="0.2">
      <c r="A177" s="53">
        <v>323</v>
      </c>
      <c r="B177" s="85" t="s">
        <v>397</v>
      </c>
      <c r="C177" s="50" t="s">
        <v>398</v>
      </c>
      <c r="D177" s="51">
        <f t="shared" ref="D177:E177" si="42">SUM(D178:D186)</f>
        <v>26439.26</v>
      </c>
      <c r="E177" s="51">
        <f t="shared" si="42"/>
        <v>33326.21</v>
      </c>
      <c r="F177" s="52">
        <f t="shared" si="31"/>
        <v>126.04819499486749</v>
      </c>
    </row>
    <row r="178" spans="1:6" ht="12.75" customHeight="1" x14ac:dyDescent="0.2">
      <c r="A178" s="53">
        <v>3231</v>
      </c>
      <c r="B178" s="85" t="s">
        <v>399</v>
      </c>
      <c r="C178" s="50" t="s">
        <v>400</v>
      </c>
      <c r="D178" s="242">
        <v>4189.8</v>
      </c>
      <c r="E178" s="242">
        <v>3950.77</v>
      </c>
      <c r="F178" s="52">
        <f t="shared" si="31"/>
        <v>94.29495441309848</v>
      </c>
    </row>
    <row r="179" spans="1:6" ht="12.75" customHeight="1" x14ac:dyDescent="0.2">
      <c r="A179" s="53">
        <v>3232</v>
      </c>
      <c r="B179" s="85" t="s">
        <v>401</v>
      </c>
      <c r="C179" s="50" t="s">
        <v>402</v>
      </c>
      <c r="D179" s="242">
        <v>5801.83</v>
      </c>
      <c r="E179" s="242">
        <v>10718.99</v>
      </c>
      <c r="F179" s="52">
        <f t="shared" si="31"/>
        <v>184.75188001027263</v>
      </c>
    </row>
    <row r="180" spans="1:6" ht="12.75" customHeight="1" x14ac:dyDescent="0.2">
      <c r="A180" s="53">
        <v>3233</v>
      </c>
      <c r="B180" s="85" t="s">
        <v>403</v>
      </c>
      <c r="C180" s="50" t="s">
        <v>404</v>
      </c>
      <c r="D180" s="242">
        <v>254.83</v>
      </c>
      <c r="E180" s="242">
        <v>254.88</v>
      </c>
      <c r="F180" s="52">
        <f t="shared" si="31"/>
        <v>100.0196209237531</v>
      </c>
    </row>
    <row r="181" spans="1:6" ht="12.75" customHeight="1" x14ac:dyDescent="0.2">
      <c r="A181" s="53">
        <v>3234</v>
      </c>
      <c r="B181" s="85" t="s">
        <v>405</v>
      </c>
      <c r="C181" s="50" t="s">
        <v>406</v>
      </c>
      <c r="D181" s="242">
        <v>9619.68</v>
      </c>
      <c r="E181" s="242">
        <v>12016.8</v>
      </c>
      <c r="F181" s="52">
        <f t="shared" si="31"/>
        <v>124.91891622174541</v>
      </c>
    </row>
    <row r="182" spans="1:6" ht="12.75" customHeight="1" x14ac:dyDescent="0.2">
      <c r="A182" s="53">
        <v>3235</v>
      </c>
      <c r="B182" s="85" t="s">
        <v>407</v>
      </c>
      <c r="C182" s="50" t="s">
        <v>408</v>
      </c>
      <c r="D182" s="242">
        <v>0</v>
      </c>
      <c r="E182" s="242"/>
      <c r="F182" s="52" t="str">
        <f t="shared" si="31"/>
        <v>-</v>
      </c>
    </row>
    <row r="183" spans="1:6" ht="12.75" customHeight="1" x14ac:dyDescent="0.2">
      <c r="A183" s="53">
        <v>3236</v>
      </c>
      <c r="B183" s="85" t="s">
        <v>409</v>
      </c>
      <c r="C183" s="50" t="s">
        <v>410</v>
      </c>
      <c r="D183" s="242">
        <v>1158.67</v>
      </c>
      <c r="E183" s="242">
        <v>1317.96</v>
      </c>
      <c r="F183" s="52">
        <f t="shared" si="31"/>
        <v>113.74765895380048</v>
      </c>
    </row>
    <row r="184" spans="1:6" ht="12.75" customHeight="1" x14ac:dyDescent="0.2">
      <c r="A184" s="53">
        <v>3237</v>
      </c>
      <c r="B184" s="85" t="s">
        <v>411</v>
      </c>
      <c r="C184" s="50" t="s">
        <v>412</v>
      </c>
      <c r="D184" s="242">
        <v>0</v>
      </c>
      <c r="E184" s="242"/>
      <c r="F184" s="52" t="str">
        <f t="shared" si="31"/>
        <v>-</v>
      </c>
    </row>
    <row r="185" spans="1:6" ht="12.75" customHeight="1" x14ac:dyDescent="0.2">
      <c r="A185" s="53">
        <v>3238</v>
      </c>
      <c r="B185" s="85" t="s">
        <v>413</v>
      </c>
      <c r="C185" s="50" t="s">
        <v>414</v>
      </c>
      <c r="D185" s="242">
        <v>1491.06</v>
      </c>
      <c r="E185" s="242">
        <v>2035.39</v>
      </c>
      <c r="F185" s="52">
        <f t="shared" si="31"/>
        <v>136.50624388019264</v>
      </c>
    </row>
    <row r="186" spans="1:6" ht="12.75" customHeight="1" x14ac:dyDescent="0.2">
      <c r="A186" s="53">
        <v>3239</v>
      </c>
      <c r="B186" s="85" t="s">
        <v>415</v>
      </c>
      <c r="C186" s="50" t="s">
        <v>416</v>
      </c>
      <c r="D186" s="242">
        <v>3923.39</v>
      </c>
      <c r="E186" s="242">
        <v>3031.42</v>
      </c>
      <c r="F186" s="52">
        <f t="shared" si="31"/>
        <v>77.26532412021237</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32171.280000000002</v>
      </c>
      <c r="E188" s="51">
        <f t="shared" si="43"/>
        <v>78373.13</v>
      </c>
      <c r="F188" s="52">
        <f t="shared" si="31"/>
        <v>243.6120974981412</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1067.7</v>
      </c>
      <c r="E190" s="242">
        <v>1067.7</v>
      </c>
      <c r="F190" s="52">
        <f t="shared" si="31"/>
        <v>100</v>
      </c>
    </row>
    <row r="191" spans="1:6" ht="12.75" customHeight="1" x14ac:dyDescent="0.2">
      <c r="A191" s="53">
        <v>3293</v>
      </c>
      <c r="B191" s="85" t="s">
        <v>425</v>
      </c>
      <c r="C191" s="50" t="s">
        <v>426</v>
      </c>
      <c r="D191" s="242">
        <v>323.85000000000002</v>
      </c>
      <c r="E191" s="242">
        <v>1158.3499999999999</v>
      </c>
      <c r="F191" s="52">
        <f t="shared" si="31"/>
        <v>357.68102516597185</v>
      </c>
    </row>
    <row r="192" spans="1:6" ht="12.75" customHeight="1" x14ac:dyDescent="0.2">
      <c r="A192" s="53">
        <v>3294</v>
      </c>
      <c r="B192" s="85" t="s">
        <v>427</v>
      </c>
      <c r="C192" s="50" t="s">
        <v>428</v>
      </c>
      <c r="D192" s="242">
        <v>238.9</v>
      </c>
      <c r="E192" s="242">
        <v>163.09</v>
      </c>
      <c r="F192" s="52">
        <f t="shared" si="31"/>
        <v>68.267057346169949</v>
      </c>
    </row>
    <row r="193" spans="1:6" ht="12.75" customHeight="1" x14ac:dyDescent="0.2">
      <c r="A193" s="53">
        <v>3295</v>
      </c>
      <c r="B193" s="85" t="s">
        <v>429</v>
      </c>
      <c r="C193" s="50" t="s">
        <v>430</v>
      </c>
      <c r="D193" s="242">
        <v>3912</v>
      </c>
      <c r="E193" s="242">
        <v>4410.45</v>
      </c>
      <c r="F193" s="52">
        <f t="shared" si="31"/>
        <v>112.74156441717791</v>
      </c>
    </row>
    <row r="194" spans="1:6" ht="12.75" customHeight="1" x14ac:dyDescent="0.2">
      <c r="A194" s="53" t="s">
        <v>431</v>
      </c>
      <c r="B194" s="85" t="s">
        <v>432</v>
      </c>
      <c r="C194" s="50" t="s">
        <v>431</v>
      </c>
      <c r="D194" s="242">
        <v>2256.29</v>
      </c>
      <c r="E194" s="242">
        <v>597.24</v>
      </c>
      <c r="F194" s="52">
        <f t="shared" si="31"/>
        <v>26.470001639860126</v>
      </c>
    </row>
    <row r="195" spans="1:6" ht="12.75" customHeight="1" x14ac:dyDescent="0.2">
      <c r="A195" s="53">
        <v>3299</v>
      </c>
      <c r="B195" s="85" t="s">
        <v>433</v>
      </c>
      <c r="C195" s="50" t="s">
        <v>434</v>
      </c>
      <c r="D195" s="242">
        <v>24372.54</v>
      </c>
      <c r="E195" s="242">
        <v>70976.3</v>
      </c>
      <c r="F195" s="52">
        <f t="shared" si="31"/>
        <v>291.21421074701283</v>
      </c>
    </row>
    <row r="196" spans="1:6" ht="12.75" customHeight="1" x14ac:dyDescent="0.2">
      <c r="A196" s="53">
        <v>34</v>
      </c>
      <c r="B196" s="232" t="s">
        <v>435</v>
      </c>
      <c r="C196" s="50" t="s">
        <v>436</v>
      </c>
      <c r="D196" s="51">
        <f t="shared" ref="D196:E196" si="44">D197+D202+D210</f>
        <v>2315.2199999999998</v>
      </c>
      <c r="E196" s="51">
        <f t="shared" si="44"/>
        <v>678.08</v>
      </c>
      <c r="F196" s="52">
        <f t="shared" si="31"/>
        <v>29.287929440830681</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2315.2199999999998</v>
      </c>
      <c r="E210" s="51">
        <f t="shared" si="47"/>
        <v>678.08</v>
      </c>
      <c r="F210" s="52">
        <f t="shared" si="31"/>
        <v>29.287929440830681</v>
      </c>
    </row>
    <row r="211" spans="1:6" ht="12.75" customHeight="1" x14ac:dyDescent="0.2">
      <c r="A211" s="53">
        <v>3431</v>
      </c>
      <c r="B211" s="232" t="s">
        <v>465</v>
      </c>
      <c r="C211" s="50" t="s">
        <v>466</v>
      </c>
      <c r="D211" s="242">
        <v>0</v>
      </c>
      <c r="E211" s="242"/>
      <c r="F211" s="52" t="str">
        <f t="shared" si="31"/>
        <v>-</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2315.2199999999998</v>
      </c>
      <c r="E213" s="242">
        <v>678.08</v>
      </c>
      <c r="F213" s="52">
        <f t="shared" si="31"/>
        <v>29.287929440830681</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583.25</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583.25</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v>583.25</v>
      </c>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1106021.6100000001</v>
      </c>
      <c r="E289" s="51">
        <f t="shared" si="79"/>
        <v>1286749.6900000002</v>
      </c>
      <c r="F289" s="52">
        <f t="shared" si="76"/>
        <v>116.34037512160364</v>
      </c>
    </row>
    <row r="290" spans="1:6" ht="12.75" customHeight="1" x14ac:dyDescent="0.2">
      <c r="A290" s="53" t="s">
        <v>608</v>
      </c>
      <c r="B290" s="85" t="s">
        <v>619</v>
      </c>
      <c r="C290" s="50" t="s">
        <v>620</v>
      </c>
      <c r="D290" s="51">
        <f>IF(D6&gt;=D289,D6-D289,0)</f>
        <v>12000.179999999935</v>
      </c>
      <c r="E290" s="51">
        <f>IF(E6&gt;=E289,E6-E289,0)</f>
        <v>42468.349999999627</v>
      </c>
      <c r="F290" s="52">
        <f t="shared" si="76"/>
        <v>353.89760820254247</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0</v>
      </c>
      <c r="E292" s="242">
        <v>0</v>
      </c>
      <c r="F292" s="52" t="str">
        <f t="shared" si="76"/>
        <v>-</v>
      </c>
    </row>
    <row r="293" spans="1:6" ht="12.75" customHeight="1" x14ac:dyDescent="0.2">
      <c r="A293" s="53">
        <v>92221</v>
      </c>
      <c r="B293" s="85" t="s">
        <v>625</v>
      </c>
      <c r="C293" s="50" t="s">
        <v>626</v>
      </c>
      <c r="D293" s="242">
        <v>28835.29</v>
      </c>
      <c r="E293" s="242">
        <v>35212.76</v>
      </c>
      <c r="F293" s="52">
        <f t="shared" si="76"/>
        <v>122.11689218315473</v>
      </c>
    </row>
    <row r="294" spans="1:6" ht="12.75" customHeight="1" x14ac:dyDescent="0.2">
      <c r="A294" s="53">
        <v>96</v>
      </c>
      <c r="B294" s="85" t="s">
        <v>627</v>
      </c>
      <c r="C294" s="50" t="s">
        <v>628</v>
      </c>
      <c r="D294" s="242">
        <v>3124.68</v>
      </c>
      <c r="E294" s="242">
        <v>4656.1899999999996</v>
      </c>
      <c r="F294" s="52">
        <f t="shared" si="76"/>
        <v>149.01333896591012</v>
      </c>
    </row>
    <row r="295" spans="1:6" ht="24" x14ac:dyDescent="0.2">
      <c r="A295" s="53">
        <v>9661</v>
      </c>
      <c r="B295" s="85" t="s">
        <v>629</v>
      </c>
      <c r="C295" s="50" t="s">
        <v>630</v>
      </c>
      <c r="D295" s="242">
        <v>617.16</v>
      </c>
      <c r="E295" s="242">
        <v>1639.41</v>
      </c>
      <c r="F295" s="52">
        <f t="shared" si="76"/>
        <v>265.63776006222054</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18377.650000000001</v>
      </c>
      <c r="E350" s="51">
        <f t="shared" si="95"/>
        <v>19195.43</v>
      </c>
      <c r="F350" s="52">
        <f t="shared" si="81"/>
        <v>104.44986165260519</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18377.650000000001</v>
      </c>
      <c r="E363" s="51">
        <f t="shared" si="99"/>
        <v>19195.43</v>
      </c>
      <c r="F363" s="52">
        <f t="shared" si="81"/>
        <v>104.44986165260519</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1986.47</v>
      </c>
      <c r="E369" s="51">
        <f t="shared" si="101"/>
        <v>4306.3599999999997</v>
      </c>
      <c r="F369" s="52">
        <f t="shared" si="81"/>
        <v>216.78454746359117</v>
      </c>
    </row>
    <row r="370" spans="1:6" ht="12.75" customHeight="1" x14ac:dyDescent="0.2">
      <c r="A370" s="53">
        <v>4221</v>
      </c>
      <c r="B370" s="85" t="s">
        <v>674</v>
      </c>
      <c r="C370" s="50" t="s">
        <v>766</v>
      </c>
      <c r="D370" s="242">
        <v>1986.47</v>
      </c>
      <c r="E370" s="242">
        <v>4306.3599999999997</v>
      </c>
      <c r="F370" s="52">
        <f t="shared" si="81"/>
        <v>216.78454746359117</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0</v>
      </c>
      <c r="E376" s="242"/>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16391.18</v>
      </c>
      <c r="E383" s="51">
        <f t="shared" si="103"/>
        <v>14889.07</v>
      </c>
      <c r="F383" s="52">
        <f t="shared" si="81"/>
        <v>90.835864165972183</v>
      </c>
    </row>
    <row r="384" spans="1:6" ht="12.75" customHeight="1" x14ac:dyDescent="0.2">
      <c r="A384" s="53">
        <v>4241</v>
      </c>
      <c r="B384" s="85" t="s">
        <v>783</v>
      </c>
      <c r="C384" s="50" t="s">
        <v>784</v>
      </c>
      <c r="D384" s="242">
        <v>16391.18</v>
      </c>
      <c r="E384" s="242">
        <v>14889.07</v>
      </c>
      <c r="F384" s="52">
        <f t="shared" si="81"/>
        <v>90.835864165972183</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18377.650000000001</v>
      </c>
      <c r="E408" s="51">
        <f t="shared" si="111"/>
        <v>19195.43</v>
      </c>
      <c r="F408" s="52">
        <f t="shared" si="81"/>
        <v>104.44986165260519</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c r="F411" s="52" t="str">
        <f t="shared" si="81"/>
        <v>-</v>
      </c>
    </row>
    <row r="412" spans="1:6" ht="12.75" customHeight="1" x14ac:dyDescent="0.2">
      <c r="A412" s="53" t="s">
        <v>608</v>
      </c>
      <c r="B412" s="85" t="s">
        <v>829</v>
      </c>
      <c r="C412" s="50" t="s">
        <v>830</v>
      </c>
      <c r="D412" s="51">
        <f>D6+D298</f>
        <v>1118021.79</v>
      </c>
      <c r="E412" s="51">
        <f>E6+E298</f>
        <v>1329218.0399999998</v>
      </c>
      <c r="F412" s="52">
        <f t="shared" si="81"/>
        <v>118.890172972389</v>
      </c>
    </row>
    <row r="413" spans="1:6" ht="12.75" customHeight="1" x14ac:dyDescent="0.2">
      <c r="A413" s="53" t="s">
        <v>608</v>
      </c>
      <c r="B413" s="85" t="s">
        <v>831</v>
      </c>
      <c r="C413" s="50" t="s">
        <v>832</v>
      </c>
      <c r="D413" s="51">
        <f t="shared" ref="D413:E413" si="112">D289+D350</f>
        <v>1124399.26</v>
      </c>
      <c r="E413" s="51">
        <f t="shared" si="112"/>
        <v>1305945.1200000001</v>
      </c>
      <c r="F413" s="52">
        <f t="shared" si="81"/>
        <v>116.14603161513999</v>
      </c>
    </row>
    <row r="414" spans="1:6" ht="12.75" customHeight="1" x14ac:dyDescent="0.2">
      <c r="A414" s="53" t="s">
        <v>608</v>
      </c>
      <c r="B414" s="85" t="s">
        <v>833</v>
      </c>
      <c r="C414" s="50" t="s">
        <v>834</v>
      </c>
      <c r="D414" s="51">
        <f t="shared" ref="D414:E414" si="113">IF(D412&gt;=D413,D412-D413,0)</f>
        <v>0</v>
      </c>
      <c r="E414" s="51">
        <f t="shared" si="113"/>
        <v>23272.919999999693</v>
      </c>
      <c r="F414" s="52" t="str">
        <f t="shared" si="81"/>
        <v>-</v>
      </c>
    </row>
    <row r="415" spans="1:6" ht="12.75" customHeight="1" x14ac:dyDescent="0.2">
      <c r="A415" s="53" t="s">
        <v>608</v>
      </c>
      <c r="B415" s="85" t="s">
        <v>835</v>
      </c>
      <c r="C415" s="50" t="s">
        <v>836</v>
      </c>
      <c r="D415" s="51">
        <f t="shared" ref="D415:E415" si="114">IF(D413&gt;=D412,D413-D412,0)</f>
        <v>6377.4699999999721</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0</v>
      </c>
      <c r="E416" s="51">
        <f t="shared" si="115"/>
        <v>0</v>
      </c>
      <c r="F416" s="52" t="str">
        <f t="shared" si="81"/>
        <v>-</v>
      </c>
    </row>
    <row r="417" spans="1:6" ht="12.75" customHeight="1" x14ac:dyDescent="0.2">
      <c r="A417" s="60" t="s">
        <v>837</v>
      </c>
      <c r="B417" s="85" t="s">
        <v>840</v>
      </c>
      <c r="C417" s="61" t="s">
        <v>841</v>
      </c>
      <c r="D417" s="51">
        <f t="shared" ref="D417:E417" si="116">IF(D293-D292+D410-D409&gt;=0,D293-D292+D410-D409,0)</f>
        <v>28835.29</v>
      </c>
      <c r="E417" s="51">
        <f t="shared" si="116"/>
        <v>35212.76</v>
      </c>
      <c r="F417" s="52">
        <f t="shared" si="81"/>
        <v>122.11689218315473</v>
      </c>
    </row>
    <row r="418" spans="1:6" ht="12.75" customHeight="1" x14ac:dyDescent="0.2">
      <c r="A418" s="55" t="s">
        <v>842</v>
      </c>
      <c r="B418" s="233" t="s">
        <v>843</v>
      </c>
      <c r="C418" s="56" t="s">
        <v>844</v>
      </c>
      <c r="D418" s="62">
        <f t="shared" ref="D418:E418" si="117">D294+D411</f>
        <v>3124.68</v>
      </c>
      <c r="E418" s="62">
        <f t="shared" si="117"/>
        <v>4656.1899999999996</v>
      </c>
      <c r="F418" s="57">
        <f t="shared" si="81"/>
        <v>149.01333896591012</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1118021.79</v>
      </c>
      <c r="E639" s="51">
        <f t="shared" si="180"/>
        <v>1329218.0399999998</v>
      </c>
      <c r="F639" s="52">
        <f t="shared" si="119"/>
        <v>118.890172972389</v>
      </c>
    </row>
    <row r="640" spans="1:6" ht="12.75" customHeight="1" x14ac:dyDescent="0.2">
      <c r="A640" s="53" t="s">
        <v>608</v>
      </c>
      <c r="B640" s="85" t="s">
        <v>1277</v>
      </c>
      <c r="C640" s="50" t="s">
        <v>1278</v>
      </c>
      <c r="D640" s="51">
        <f t="shared" ref="D640:E640" si="181">D413+D528</f>
        <v>1124399.26</v>
      </c>
      <c r="E640" s="51">
        <f t="shared" si="181"/>
        <v>1305945.1200000001</v>
      </c>
      <c r="F640" s="52">
        <f t="shared" si="119"/>
        <v>116.14603161513999</v>
      </c>
    </row>
    <row r="641" spans="1:6" ht="12.75" customHeight="1" x14ac:dyDescent="0.2">
      <c r="A641" s="53" t="s">
        <v>608</v>
      </c>
      <c r="B641" s="85" t="s">
        <v>1279</v>
      </c>
      <c r="C641" s="50" t="s">
        <v>1280</v>
      </c>
      <c r="D641" s="51">
        <f t="shared" ref="D641:E641" si="182">IF(D639&gt;=D640,D639-D640,0)</f>
        <v>0</v>
      </c>
      <c r="E641" s="51">
        <f t="shared" si="182"/>
        <v>23272.919999999693</v>
      </c>
      <c r="F641" s="52" t="str">
        <f t="shared" si="119"/>
        <v>-</v>
      </c>
    </row>
    <row r="642" spans="1:6" ht="12.75" customHeight="1" x14ac:dyDescent="0.2">
      <c r="A642" s="53" t="s">
        <v>608</v>
      </c>
      <c r="B642" s="85" t="s">
        <v>1281</v>
      </c>
      <c r="C642" s="50" t="s">
        <v>1282</v>
      </c>
      <c r="D642" s="51">
        <f t="shared" ref="D642:E642" si="183">IF(D640&gt;=D639,D640-D639,0)</f>
        <v>6377.4699999999721</v>
      </c>
      <c r="E642" s="51">
        <f t="shared" si="183"/>
        <v>0</v>
      </c>
      <c r="F642" s="52">
        <f t="shared" si="119"/>
        <v>0</v>
      </c>
    </row>
    <row r="643" spans="1:6" ht="24" x14ac:dyDescent="0.2">
      <c r="A643" s="60" t="s">
        <v>1283</v>
      </c>
      <c r="B643" s="85" t="s">
        <v>1284</v>
      </c>
      <c r="C643" s="61" t="s">
        <v>1283</v>
      </c>
      <c r="D643" s="51">
        <f t="shared" ref="D643:E643" si="184">IF(D416-D417+D637-D638&gt;=0,D416-D417+D637-D638,0)</f>
        <v>0</v>
      </c>
      <c r="E643" s="51">
        <f t="shared" si="184"/>
        <v>0</v>
      </c>
      <c r="F643" s="52" t="str">
        <f t="shared" si="119"/>
        <v>-</v>
      </c>
    </row>
    <row r="644" spans="1:6" ht="24" x14ac:dyDescent="0.2">
      <c r="A644" s="60" t="s">
        <v>1285</v>
      </c>
      <c r="B644" s="85" t="s">
        <v>1286</v>
      </c>
      <c r="C644" s="61" t="s">
        <v>1285</v>
      </c>
      <c r="D644" s="51">
        <f t="shared" ref="D644:E644" si="185">IF(D417-D416+D638-D637&gt;=0,D417-D416+D638-D637,0)</f>
        <v>28835.29</v>
      </c>
      <c r="E644" s="51">
        <f t="shared" si="185"/>
        <v>35212.76</v>
      </c>
      <c r="F644" s="52">
        <f t="shared" si="119"/>
        <v>122.11689218315473</v>
      </c>
    </row>
    <row r="645" spans="1:6" ht="24" x14ac:dyDescent="0.2">
      <c r="A645" s="53" t="s">
        <v>608</v>
      </c>
      <c r="B645" s="85" t="s">
        <v>1287</v>
      </c>
      <c r="C645" s="50" t="s">
        <v>1288</v>
      </c>
      <c r="D645" s="51">
        <f t="shared" ref="D645:E645" si="186">IF(D641+D643-D642-D644&gt;=0,D641+D643-D642-D644,0)</f>
        <v>0</v>
      </c>
      <c r="E645" s="51">
        <f t="shared" si="186"/>
        <v>0</v>
      </c>
      <c r="F645" s="52" t="str">
        <f t="shared" si="119"/>
        <v>-</v>
      </c>
    </row>
    <row r="646" spans="1:6" ht="24" x14ac:dyDescent="0.2">
      <c r="A646" s="53" t="s">
        <v>608</v>
      </c>
      <c r="B646" s="85" t="s">
        <v>1289</v>
      </c>
      <c r="C646" s="50" t="s">
        <v>1290</v>
      </c>
      <c r="D646" s="51">
        <f t="shared" ref="D646:E646" si="187">IF(D642+D644-D641-D643&gt;=0,D642+D644-D641-D643,0)</f>
        <v>35212.759999999973</v>
      </c>
      <c r="E646" s="51">
        <f t="shared" si="187"/>
        <v>11939.840000000309</v>
      </c>
      <c r="F646" s="52">
        <f t="shared" si="119"/>
        <v>33.907708455685722</v>
      </c>
    </row>
    <row r="647" spans="1:6" ht="24" x14ac:dyDescent="0.2">
      <c r="A647" s="55" t="s">
        <v>1291</v>
      </c>
      <c r="B647" s="233" t="s">
        <v>1292</v>
      </c>
      <c r="C647" s="56" t="s">
        <v>1291</v>
      </c>
      <c r="D647" s="243">
        <v>75226.559999999998</v>
      </c>
      <c r="E647" s="243">
        <v>89988.35</v>
      </c>
      <c r="F647" s="57">
        <f t="shared" si="119"/>
        <v>119.62310917846037</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0</v>
      </c>
      <c r="E649" s="242">
        <v>0</v>
      </c>
      <c r="F649" s="52" t="str">
        <f t="shared" ref="F649:F724" si="188">IF(D649&lt;&gt;0,IF(E649/D649&gt;=100,"&gt;&gt;100",E649/D649*100),"-")</f>
        <v>-</v>
      </c>
    </row>
    <row r="650" spans="1:6" ht="12.75" customHeight="1" x14ac:dyDescent="0.2">
      <c r="A650" s="53" t="s">
        <v>1296</v>
      </c>
      <c r="B650" s="85" t="s">
        <v>1297</v>
      </c>
      <c r="C650" s="50" t="s">
        <v>1296</v>
      </c>
      <c r="D650" s="242">
        <v>3282.86</v>
      </c>
      <c r="E650" s="242">
        <v>0</v>
      </c>
      <c r="F650" s="52">
        <f t="shared" si="188"/>
        <v>0</v>
      </c>
    </row>
    <row r="651" spans="1:6" ht="12.75" customHeight="1" x14ac:dyDescent="0.2">
      <c r="A651" s="53" t="s">
        <v>1298</v>
      </c>
      <c r="B651" s="85" t="s">
        <v>1299</v>
      </c>
      <c r="C651" s="50" t="s">
        <v>1298</v>
      </c>
      <c r="D651" s="242">
        <v>3282.86</v>
      </c>
      <c r="E651" s="242">
        <v>0</v>
      </c>
      <c r="F651" s="52">
        <f t="shared" si="188"/>
        <v>0</v>
      </c>
    </row>
    <row r="652" spans="1:6" ht="24" x14ac:dyDescent="0.2">
      <c r="A652" s="53">
        <v>11</v>
      </c>
      <c r="B652" s="85" t="s">
        <v>1300</v>
      </c>
      <c r="C652" s="50" t="s">
        <v>1301</v>
      </c>
      <c r="D652" s="51">
        <f t="shared" ref="D652:E652" si="189">+D649+D650-D651</f>
        <v>0</v>
      </c>
      <c r="E652" s="51">
        <f t="shared" si="189"/>
        <v>0</v>
      </c>
      <c r="F652" s="52" t="str">
        <f t="shared" si="188"/>
        <v>-</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55</v>
      </c>
      <c r="E654" s="262">
        <v>55</v>
      </c>
      <c r="F654" s="52">
        <f t="shared" si="188"/>
        <v>100</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53</v>
      </c>
      <c r="E656" s="262">
        <v>53</v>
      </c>
      <c r="F656" s="52">
        <f t="shared" si="188"/>
        <v>100</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965910.96</v>
      </c>
      <c r="E675" s="242">
        <v>1142499.81</v>
      </c>
      <c r="F675" s="52">
        <f t="shared" si="188"/>
        <v>118.28210438775848</v>
      </c>
    </row>
    <row r="676" spans="1:6" ht="24" x14ac:dyDescent="0.2">
      <c r="A676" s="53">
        <v>63613</v>
      </c>
      <c r="B676" s="232" t="s">
        <v>1349</v>
      </c>
      <c r="C676" s="50" t="s">
        <v>1350</v>
      </c>
      <c r="D676" s="242">
        <v>1194.51</v>
      </c>
      <c r="E676" s="242">
        <v>134.69999999999999</v>
      </c>
      <c r="F676" s="52">
        <f t="shared" si="188"/>
        <v>11.276590401084963</v>
      </c>
    </row>
    <row r="677" spans="1:6" ht="24" x14ac:dyDescent="0.2">
      <c r="A677" s="53">
        <v>63622</v>
      </c>
      <c r="B677" s="232" t="s">
        <v>1351</v>
      </c>
      <c r="C677" s="50" t="s">
        <v>1352</v>
      </c>
      <c r="D677" s="242">
        <v>0</v>
      </c>
      <c r="E677" s="242"/>
      <c r="F677" s="52" t="str">
        <f t="shared" si="188"/>
        <v>-</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12601.77</v>
      </c>
      <c r="E710" s="242">
        <v>10577.96</v>
      </c>
      <c r="F710" s="52">
        <f t="shared" si="188"/>
        <v>83.940271882441891</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1061.78</v>
      </c>
      <c r="E716" s="242"/>
      <c r="F716" s="52">
        <f t="shared" si="188"/>
        <v>0</v>
      </c>
    </row>
    <row r="717" spans="1:6" ht="12.75" customHeight="1" x14ac:dyDescent="0.2">
      <c r="A717" s="53">
        <v>31215</v>
      </c>
      <c r="B717" s="85" t="s">
        <v>1413</v>
      </c>
      <c r="C717" s="50" t="s">
        <v>1414</v>
      </c>
      <c r="D717" s="242">
        <v>1281.04</v>
      </c>
      <c r="E717" s="242">
        <v>1401.83</v>
      </c>
      <c r="F717" s="52">
        <f t="shared" si="188"/>
        <v>109.42905764066695</v>
      </c>
    </row>
    <row r="718" spans="1:6" ht="12.75" customHeight="1" x14ac:dyDescent="0.2">
      <c r="A718" s="53">
        <v>32121</v>
      </c>
      <c r="B718" s="85" t="s">
        <v>1415</v>
      </c>
      <c r="C718" s="50" t="s">
        <v>1416</v>
      </c>
      <c r="D718" s="242">
        <v>29482.59</v>
      </c>
      <c r="E718" s="242">
        <v>24997.94</v>
      </c>
      <c r="F718" s="52">
        <f t="shared" si="188"/>
        <v>84.788819435470216</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1158.67</v>
      </c>
      <c r="E720" s="242">
        <v>1317.96</v>
      </c>
      <c r="F720" s="52">
        <f t="shared" si="188"/>
        <v>113.74765895380048</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0</v>
      </c>
      <c r="E722" s="242"/>
      <c r="F722" s="52" t="str">
        <f t="shared" si="188"/>
        <v>-</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29" workbookViewId="0">
      <selection activeCell="F243" sqref="F243"/>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953589.52</v>
      </c>
      <c r="E6" s="229">
        <f t="shared" si="0"/>
        <v>976909.87000000011</v>
      </c>
      <c r="F6" s="230">
        <f t="shared" ref="F6:F260" si="1">IF(D6&gt;0,IF(E6/D6&gt;=100,"&gt;&gt;100",E6/D6*100),"-")</f>
        <v>102.44553337792554</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858814.69000000006</v>
      </c>
      <c r="E7" s="104">
        <f t="shared" si="2"/>
        <v>843100.82000000007</v>
      </c>
      <c r="F7" s="93">
        <f t="shared" si="1"/>
        <v>98.170283975929664</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48494.86</v>
      </c>
      <c r="E8" s="104">
        <f>E9+E10-E11</f>
        <v>48494.86</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48494.86</v>
      </c>
      <c r="E9" s="247">
        <v>48494.86</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810319.83000000007</v>
      </c>
      <c r="E12" s="104">
        <f t="shared" si="3"/>
        <v>794605.96000000008</v>
      </c>
      <c r="F12" s="93">
        <f t="shared" si="1"/>
        <v>98.060781753298571</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773536.22</v>
      </c>
      <c r="E13" s="104">
        <f t="shared" si="4"/>
        <v>747842.09000000008</v>
      </c>
      <c r="F13" s="93">
        <f t="shared" si="1"/>
        <v>96.678354634770699</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16653.990000000002</v>
      </c>
      <c r="E14" s="247">
        <v>16653.990000000002</v>
      </c>
      <c r="F14" s="93">
        <f t="shared" si="1"/>
        <v>100</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2023745.35</v>
      </c>
      <c r="E15" s="247">
        <v>2025939.1</v>
      </c>
      <c r="F15" s="93">
        <f t="shared" si="1"/>
        <v>100.1084004961395</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1266863.1200000001</v>
      </c>
      <c r="E18" s="247">
        <v>1294751</v>
      </c>
      <c r="F18" s="93">
        <f t="shared" si="1"/>
        <v>102.20133332162989</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12349.070000000007</v>
      </c>
      <c r="E19" s="104">
        <f t="shared" si="5"/>
        <v>21665.22</v>
      </c>
      <c r="F19" s="93">
        <f t="shared" si="1"/>
        <v>175.44009386941678</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139861.29</v>
      </c>
      <c r="E20" s="247">
        <v>182430.46</v>
      </c>
      <c r="F20" s="93">
        <f t="shared" si="1"/>
        <v>130.43670625374611</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0</v>
      </c>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0</v>
      </c>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0</v>
      </c>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127512.22</v>
      </c>
      <c r="E28" s="247">
        <v>160765.24</v>
      </c>
      <c r="F28" s="93">
        <f t="shared" si="1"/>
        <v>126.07830057385871</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24434.540000000008</v>
      </c>
      <c r="E35" s="104">
        <f t="shared" si="7"/>
        <v>25098.649999999994</v>
      </c>
      <c r="F35" s="93">
        <f t="shared" si="1"/>
        <v>102.71791488605876</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106409.85</v>
      </c>
      <c r="E36" s="247">
        <v>121298.92</v>
      </c>
      <c r="F36" s="93">
        <f t="shared" si="1"/>
        <v>113.9921915123459</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81975.31</v>
      </c>
      <c r="E40" s="247">
        <v>96200.27</v>
      </c>
      <c r="F40" s="93">
        <f t="shared" si="1"/>
        <v>117.35273706192754</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73623.77</v>
      </c>
      <c r="E54" s="247">
        <v>76703.520000000004</v>
      </c>
      <c r="F54" s="93">
        <f t="shared" si="1"/>
        <v>104.18309195522045</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73623.77</v>
      </c>
      <c r="E55" s="247">
        <v>76703.520000000004</v>
      </c>
      <c r="F55" s="93">
        <f t="shared" si="1"/>
        <v>104.18309195522045</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94774.83</v>
      </c>
      <c r="E68" s="104">
        <f t="shared" si="13"/>
        <v>133809.05000000002</v>
      </c>
      <c r="F68" s="93">
        <f t="shared" si="1"/>
        <v>141.18627276883538</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0</v>
      </c>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2174.11</v>
      </c>
      <c r="E78" s="104">
        <f>E79+SUM(E82:E84)-E85+E86</f>
        <v>2380.7800000000002</v>
      </c>
      <c r="F78" s="93">
        <f t="shared" si="1"/>
        <v>109.50595876013634</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157.38</v>
      </c>
      <c r="E84" s="247">
        <v>157.38</v>
      </c>
      <c r="F84" s="93">
        <f t="shared" si="1"/>
        <v>100</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2016.73</v>
      </c>
      <c r="E86" s="247">
        <v>2223.4</v>
      </c>
      <c r="F86" s="93">
        <f t="shared" si="1"/>
        <v>110.24777734252976</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17374.16</v>
      </c>
      <c r="E146" s="104">
        <f t="shared" si="26"/>
        <v>41439.920000000006</v>
      </c>
      <c r="F146" s="93">
        <f t="shared" si="1"/>
        <v>238.51466775947733</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2507.52</v>
      </c>
      <c r="E159" s="247">
        <v>3016.79</v>
      </c>
      <c r="F159" s="93">
        <f t="shared" si="1"/>
        <v>120.30970839714139</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617.16</v>
      </c>
      <c r="E160" s="247">
        <v>1639.4</v>
      </c>
      <c r="F160" s="93">
        <f t="shared" si="1"/>
        <v>265.63613973685915</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14249.48</v>
      </c>
      <c r="E161" s="247">
        <v>36783.730000000003</v>
      </c>
      <c r="F161" s="93">
        <f t="shared" si="1"/>
        <v>258.14085847343205</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75226.559999999998</v>
      </c>
      <c r="E170" s="104">
        <f t="shared" si="29"/>
        <v>89988.35</v>
      </c>
      <c r="F170" s="93">
        <f t="shared" si="1"/>
        <v>119.62310917846037</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75226.559999999998</v>
      </c>
      <c r="E173" s="247">
        <v>89988.35</v>
      </c>
      <c r="F173" s="93">
        <f t="shared" si="1"/>
        <v>119.62310917846037</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953589.52</v>
      </c>
      <c r="E175" s="104">
        <f t="shared" si="30"/>
        <v>976909.87000000011</v>
      </c>
      <c r="F175" s="93">
        <f t="shared" si="1"/>
        <v>102.44553337792554</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126812.89000000001</v>
      </c>
      <c r="E176" s="104">
        <f t="shared" si="31"/>
        <v>141042.68</v>
      </c>
      <c r="F176" s="93">
        <f t="shared" si="1"/>
        <v>111.22109116825582</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123171.15000000001</v>
      </c>
      <c r="E177" s="104">
        <f t="shared" si="32"/>
        <v>136636.56</v>
      </c>
      <c r="F177" s="93">
        <f t="shared" si="1"/>
        <v>110.93227594286486</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80441.460000000006</v>
      </c>
      <c r="E178" s="247">
        <v>98428.88</v>
      </c>
      <c r="F178" s="93">
        <f t="shared" si="1"/>
        <v>122.36088206255829</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41237.24</v>
      </c>
      <c r="E179" s="247">
        <v>37075.410000000003</v>
      </c>
      <c r="F179" s="93">
        <f t="shared" si="1"/>
        <v>89.907593233688786</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1492.45</v>
      </c>
      <c r="E188" s="247">
        <v>1132.27</v>
      </c>
      <c r="F188" s="93">
        <f t="shared" si="1"/>
        <v>75.866528191899221</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3641.74</v>
      </c>
      <c r="E189" s="247">
        <v>4406.12</v>
      </c>
      <c r="F189" s="93">
        <f t="shared" si="1"/>
        <v>120.98941714674854</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826776.63</v>
      </c>
      <c r="E237" s="104">
        <f t="shared" si="41"/>
        <v>835867.19000000006</v>
      </c>
      <c r="F237" s="93">
        <f t="shared" si="1"/>
        <v>101.099518258033</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858864.71</v>
      </c>
      <c r="E238" s="104">
        <f t="shared" si="42"/>
        <v>843150.84000000008</v>
      </c>
      <c r="F238" s="93">
        <f t="shared" si="1"/>
        <v>98.170390537992887</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858864.71</v>
      </c>
      <c r="E239" s="104">
        <f t="shared" si="43"/>
        <v>843150.84000000008</v>
      </c>
      <c r="F239" s="93">
        <f t="shared" si="1"/>
        <v>98.170390537992887</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850008.82</v>
      </c>
      <c r="E240" s="247">
        <v>834294.92</v>
      </c>
      <c r="F240" s="93">
        <f t="shared" si="1"/>
        <v>98.151325065074047</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8855.89</v>
      </c>
      <c r="E241" s="247">
        <v>8855.92</v>
      </c>
      <c r="F241" s="93">
        <f t="shared" si="1"/>
        <v>100.00033875759524</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-35212.76</v>
      </c>
      <c r="E245" s="104">
        <f t="shared" si="45"/>
        <v>-11939.84</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0</v>
      </c>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35212.76</v>
      </c>
      <c r="E250" s="104">
        <f t="shared" si="47"/>
        <v>11939.84</v>
      </c>
      <c r="F250" s="93">
        <f t="shared" si="1"/>
        <v>33.907708455684812</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35212.76</v>
      </c>
      <c r="E251" s="247">
        <v>11939.84</v>
      </c>
      <c r="F251" s="93">
        <f t="shared" si="1"/>
        <v>33.907708455684812</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3124.68</v>
      </c>
      <c r="E255" s="247">
        <v>4656.1899999999996</v>
      </c>
      <c r="F255" s="93">
        <f t="shared" si="1"/>
        <v>149.01333896591012</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23663.14</v>
      </c>
      <c r="E259" s="104">
        <f t="shared" si="49"/>
        <v>7802.53</v>
      </c>
      <c r="F259" s="93">
        <f t="shared" si="1"/>
        <v>32.973350113298572</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23663.14</v>
      </c>
      <c r="E260" s="248">
        <v>7802.53</v>
      </c>
      <c r="F260" s="97">
        <f t="shared" si="1"/>
        <v>32.973350113298572</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16198.35</v>
      </c>
      <c r="E264" s="247">
        <v>39934.04</v>
      </c>
      <c r="F264" s="93">
        <f t="shared" si="50"/>
        <v>246.53152944590033</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1175.81</v>
      </c>
      <c r="E265" s="247">
        <v>1505.88</v>
      </c>
      <c r="F265" s="93">
        <f t="shared" si="50"/>
        <v>128.0717122664376</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2016.73</v>
      </c>
      <c r="E268" s="247">
        <v>2223.4</v>
      </c>
      <c r="F268" s="93">
        <f t="shared" si="50"/>
        <v>110.24777734252976</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14249.48</v>
      </c>
      <c r="E286" s="247"/>
      <c r="F286" s="93">
        <f t="shared" si="50"/>
        <v>0</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35751.300000000003</v>
      </c>
      <c r="E287" s="247">
        <v>30173.18</v>
      </c>
      <c r="F287" s="93">
        <f t="shared" si="50"/>
        <v>84.397434498885346</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87419.85</v>
      </c>
      <c r="E288" s="247">
        <v>106463.38</v>
      </c>
      <c r="F288" s="93">
        <f t="shared" si="50"/>
        <v>121.78398841910618</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3641.74</v>
      </c>
      <c r="E289" s="247">
        <v>4406.12</v>
      </c>
      <c r="F289" s="93">
        <f t="shared" si="50"/>
        <v>120.98941714674854</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498.79</v>
      </c>
      <c r="E298" s="247">
        <v>498.79</v>
      </c>
      <c r="F298" s="93">
        <f t="shared" si="50"/>
        <v>100</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993.66</v>
      </c>
      <c r="E302" s="247">
        <v>633.48</v>
      </c>
      <c r="F302" s="93">
        <f t="shared" si="50"/>
        <v>63.752188877483249</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94" workbookViewId="0">
      <selection activeCell="D102" sqref="D10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1124399.26</v>
      </c>
      <c r="E114" s="81">
        <f t="shared" si="22"/>
        <v>1305945.1199999999</v>
      </c>
      <c r="F114" s="63">
        <f t="shared" si="1"/>
        <v>116.14603161513996</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1102118.6499999999</v>
      </c>
      <c r="E115" s="81">
        <f t="shared" si="23"/>
        <v>1234759.69</v>
      </c>
      <c r="F115" s="63">
        <f t="shared" si="1"/>
        <v>112.03509622126437</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1102118.6499999999</v>
      </c>
      <c r="E117" s="249">
        <v>1234759.69</v>
      </c>
      <c r="F117" s="63">
        <f t="shared" si="1"/>
        <v>112.03509622126437</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22280.61</v>
      </c>
      <c r="E126" s="249">
        <v>71185.429999999993</v>
      </c>
      <c r="F126" s="63">
        <f t="shared" si="1"/>
        <v>319.49497792026335</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1124399.26</v>
      </c>
      <c r="E141" s="106">
        <f t="shared" si="28"/>
        <v>1305945.1199999999</v>
      </c>
      <c r="F141" s="82">
        <f t="shared" si="1"/>
        <v>116.14603161513996</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4" workbookViewId="0">
      <selection activeCell="D25" sqref="D25"/>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13264.81</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13264.81</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13264.81</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13264.81</v>
      </c>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16" workbookViewId="0">
      <selection activeCell="D36" sqref="D36"/>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126812.97</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1344433.26</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196</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1325041.83</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1130539.49</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188656.33</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5262.76</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583.25</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19195.43</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1330203.55</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196</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1311576.48</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1112552.05</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192818.14</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5491.12</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715.17</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18431.07</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141042.67999999993</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34579.300000000003</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30173.18</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28680.71</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27445.91</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1234.8</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1492.47</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1492.47</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4406.12</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1328.64</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3077.48</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106463.38</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106463.38</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2</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12614</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OSFaustVrancic</cp:lastModifiedBy>
  <cp:lastPrinted>2023-12-21T13:12:35Z</cp:lastPrinted>
  <dcterms:created xsi:type="dcterms:W3CDTF">2022-04-01T05:14:30Z</dcterms:created>
  <dcterms:modified xsi:type="dcterms:W3CDTF">2024-01-30T07:34:46Z</dcterms:modified>
</cp:coreProperties>
</file>